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0"/>
  </bookViews>
  <sheets>
    <sheet name="прил7" sheetId="1" r:id="rId1"/>
    <sheet name="прил8" sheetId="2" r:id="rId2"/>
    <sheet name="прил9" sheetId="3" r:id="rId3"/>
    <sheet name="прил10" sheetId="4" r:id="rId4"/>
    <sheet name="прил11" sheetId="5" r:id="rId5"/>
    <sheet name="прил12" sheetId="6" r:id="rId6"/>
    <sheet name="прил13" sheetId="7" r:id="rId7"/>
    <sheet name="прил14" sheetId="8" r:id="rId8"/>
    <sheet name="прил15" sheetId="9" r:id="rId9"/>
    <sheet name="прил15 (2)" sheetId="10" r:id="rId10"/>
  </sheets>
  <definedNames>
    <definedName name="_xlnm.Print_Titles" localSheetId="4">'прил11'!$10:$10</definedName>
    <definedName name="_xlnm.Print_Titles" localSheetId="5">'прил12'!$8:$8</definedName>
    <definedName name="_xlnm.Print_Titles" localSheetId="0">'прил7'!$10:$10</definedName>
    <definedName name="_xlnm.Print_Titles" localSheetId="1">'прил8'!$10:$10</definedName>
    <definedName name="_xlnm.Print_Titles" localSheetId="2">'прил9'!$10:$10</definedName>
    <definedName name="_xlnm.Print_Area" localSheetId="3">'прил10'!$A$1:$J$6</definedName>
    <definedName name="_xlnm.Print_Area" localSheetId="4">'прил11'!$A$1:$D$71</definedName>
    <definedName name="_xlnm.Print_Area" localSheetId="5">'прил12'!$A$1:$E$68</definedName>
    <definedName name="_xlnm.Print_Area" localSheetId="0">'прил7'!$A$1:$G$95</definedName>
    <definedName name="_xlnm.Print_Area" localSheetId="1">'прил8'!$A$1:$H$116</definedName>
    <definedName name="_xlnm.Print_Area" localSheetId="2">'прил9'!$A$1:$H$91</definedName>
  </definedNames>
  <calcPr fullCalcOnLoad="1"/>
</workbook>
</file>

<file path=xl/sharedStrings.xml><?xml version="1.0" encoding="utf-8"?>
<sst xmlns="http://schemas.openxmlformats.org/spreadsheetml/2006/main" count="2276" uniqueCount="227">
  <si>
    <t>Приложение №11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</si>
  <si>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</si>
  <si>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</si>
  <si>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</si>
  <si>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</si>
  <si>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</si>
  <si>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</si>
  <si>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</si>
  <si>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</si>
  <si>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</si>
  <si>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</si>
  <si>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2015г.</t>
  </si>
  <si>
    <t>Объем погашения средств в 2015 г.</t>
  </si>
  <si>
    <t>Объем привлечения средств в 2016г.</t>
  </si>
  <si>
    <t>Объем привлечения средств в 2017г.</t>
  </si>
  <si>
    <t>Приложение №13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</si>
  <si>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</si>
  <si>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</si>
  <si>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</si>
  <si>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</si>
  <si>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</si>
  <si>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</si>
  <si>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</si>
  <si>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</si>
  <si>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</si>
  <si>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</si>
  <si>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</si>
  <si>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</si>
  <si>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Приложение №15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</si>
  <si>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</si>
  <si>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</si>
  <si>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</si>
  <si>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</si>
  <si>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</si>
  <si>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</si>
  <si>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</si>
  <si>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</si>
  <si>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</si>
  <si>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</si>
  <si>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</si>
  <si>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</si>
  <si>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</si>
  <si>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</si>
  <si>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</si>
  <si>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</si>
  <si>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</si>
  <si>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</si>
  <si>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</si>
  <si>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</si>
  <si>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</si>
  <si>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</si>
  <si>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</si>
  <si>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</si>
  <si>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</si>
  <si>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</si>
  <si>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</si>
  <si>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Обеспечение деятельности и выполнение функций муниципального казенного учреждения «Управление хозяйственного и транспортного обеспечения администрации _____________кого сельсовета Рыльского района Курской области»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</si>
  <si>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</si>
  <si>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</si>
  <si>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</si>
  <si>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</si>
  <si>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</si>
  <si>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</si>
  <si>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600</t>
  </si>
  <si>
    <t>Предоставление субсидий бюджетным, автономным учреждениям и иным некоммерческим организациям</t>
  </si>
  <si>
    <t>ЖИЛИЩНО-КОММУНАЛЬНОЕ ХОЯЙСТВО</t>
  </si>
  <si>
    <t>05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</si>
  <si>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</si>
  <si>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</si>
  <si>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</si>
  <si>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</si>
  <si>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</si>
  <si>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</si>
  <si>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</si>
  <si>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</si>
  <si>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</si>
  <si>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Отдельные мероприятия по другим видам транспорта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</si>
  <si>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</si>
  <si>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</si>
  <si>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</si>
  <si>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</si>
  <si>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</si>
  <si>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Курской области на 2015 год и  плановый период 2016 и 2017 годов"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</si>
  <si>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</si>
  <si>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</si>
  <si>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</si>
  <si>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</si>
  <si>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</si>
  <si>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</si>
  <si>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</si>
  <si>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</si>
  <si>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</si>
  <si>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</si>
  <si>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</si>
  <si>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</si>
  <si>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</si>
  <si>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</si>
  <si>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</si>
  <si>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</si>
  <si>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</si>
  <si>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</si>
  <si>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</si>
  <si>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</si>
  <si>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</si>
  <si>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</si>
  <si>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</si>
  <si>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</si>
  <si>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1406</t>
  </si>
  <si>
    <t>09 1</t>
  </si>
  <si>
    <t>1437</t>
  </si>
  <si>
    <t>Мероприятия, направленные на развитие муниципальной службы</t>
  </si>
  <si>
    <t>1426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</si>
  <si>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</si>
  <si>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</si>
  <si>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</si>
  <si>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</si>
  <si>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</si>
  <si>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</si>
  <si>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</si>
  <si>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</si>
  <si>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</si>
  <si>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</si>
  <si>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</si>
  <si>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</si>
  <si>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</si>
  <si>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</si>
  <si>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76 0</t>
  </si>
  <si>
    <t>Реализация государственных функций, связанных с общегосударственным управлением</t>
  </si>
  <si>
    <t>76 1</t>
  </si>
  <si>
    <t>Выполнение других обязательств Курской области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</si>
  <si>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</si>
  <si>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</si>
  <si>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</si>
  <si>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</si>
  <si>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</si>
  <si>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</si>
  <si>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</si>
  <si>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</si>
  <si>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</si>
  <si>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</si>
  <si>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</si>
  <si>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</si>
  <si>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</si>
  <si>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Приложение №7</t>
  </si>
  <si>
    <t>Приложение №9</t>
  </si>
  <si>
    <t>Сумма на 2017 год</t>
  </si>
  <si>
    <t>Сумма на 2016 год</t>
  </si>
  <si>
    <t>Приложение №10</t>
  </si>
  <si>
    <t>тыс.рублей</t>
  </si>
  <si>
    <t>Администрация __________________сельсовета Хомутовского района Курской области</t>
  </si>
  <si>
    <t>75 0</t>
  </si>
  <si>
    <t>Расходы по преданным полномочиям из бюджета поселения бюджету муниципального образования района на содержание ревизора по внешнему муниципальному контролю</t>
  </si>
  <si>
    <t>75 3</t>
  </si>
  <si>
    <t>Осуществление переданных полномочий от поселений муниципальному району в сфере внешнего муниципального финансиовго контроля</t>
  </si>
  <si>
    <t xml:space="preserve">77 3  </t>
  </si>
  <si>
    <t xml:space="preserve">77 2 </t>
  </si>
  <si>
    <t>1439</t>
  </si>
  <si>
    <t>Реализация мероприятий по распространению официальной информации</t>
  </si>
  <si>
    <t xml:space="preserve">07 3 </t>
  </si>
  <si>
    <t>07 3</t>
  </si>
  <si>
    <t xml:space="preserve"> Хомутовского района Курской области на 2015 год</t>
  </si>
  <si>
    <t>Создание условий, обеспечивающих повышение мотивации жителей Хомутовского района Курской области к регулярным занятиям физической культурой и спортом и ведению здорового образа жизни</t>
  </si>
  <si>
    <t xml:space="preserve">75 3 </t>
  </si>
  <si>
    <t>Расходы по переданным полномочиям из бюджета поселения бюджету муниципального образования района на содержание ревизора по внешнему муниципальному контролю</t>
  </si>
  <si>
    <t>"О проекте бюджета Ольховского сельсовета Хомутовского района</t>
  </si>
  <si>
    <t>"О проете бюджета Ольховского сельсовета Хомутовского района</t>
  </si>
  <si>
    <t>Администрация Ольховского сельсовета Хомутовского района Курской области</t>
  </si>
  <si>
    <t>Распределение бюджетных ассигнований по разделам, подразделам, целевым статьям (муниципальным программам Ольховского сельсовета Хомутовского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Ольховского сельсовета Хомутовского района Курской области на 2015 год</t>
  </si>
  <si>
    <t>руб.</t>
  </si>
  <si>
    <t>Ведомственная структура расходов бюджета Ольховского сельсовета Хомутовского района Курской области на 2015 год</t>
  </si>
  <si>
    <t>Муниципальная программа Ольховского сельсовета Хомутовского района Курской области «Энергосбережение и повышение энергетической эффективности  Ольховского сельсовета Хомутовского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</si>
  <si>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Ольховского сельсовета Хомутовскогго района Курской области на  2010– 2015 годы и на перспективу до 2020 год»</t>
  </si>
  <si>
    <t>Муниципальная программа  Ольховского сельсовета Хомутовского района Курской области «Развитие муниципальной службы в Ольховском сельсовете Хомутовского района  Курской области на 2015-2017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</si>
  <si>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Ольховском сельсовете Хомутовскогоо района  Курской области на 2015-2017 годы»</t>
  </si>
  <si>
    <t xml:space="preserve">Муниципальная программа Ольховского сельсовета Хомутовского района Курской области «  Защита населения и территории х Ольховского сельсовета Хомутовского района Курской области от чрезвычайных ситуаций, пожарной безопасности и безопасности людей на водных объектах на 2014-2016 годы и на период до 2020 года"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</si>
  <si>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Ольховского сельсовета Хомутовского района Курской области " Защита населения и территории Ольховского сельсовета Хомутовского района Курской области от чрезвычайных ситуаций, обеспечение пожарной безопасности и безопасности людей на водных объектах" на 2014-2016 годы и на период до 2020 года"  </t>
  </si>
  <si>
    <t>Муниципальная программа Ольховского сельсовета Хомутовского района Курской области " Обеспечение доступным и комфортнымжильём и коммунальнымиуслагами граждан в МО  Ольховского сельсовета Хомутовского района Курской области на 2014-2018 годы"</t>
  </si>
  <si>
    <t>Подпрограмма «Обеспечение качественными услугами ЖКХ населения в МО Ольховского сельсовета Хомутовского района Курской области муниципальной программы "Обеспечение доступным и комфортным жильём в МО Ольховского сельсовета Хомутовского района Курской области</t>
  </si>
  <si>
    <t>Муниципальная программа Ольховского сельсовета Хомутовского района Курской области «Развитие культуры в Ольховском сельсовете Хомутовского района Курской области на 2014-2016 годы»</t>
  </si>
  <si>
    <t xml:space="preserve">Подпрограмма «Искусство" в Ольховском сельсовете Хомутовского района Курской области» муниципальной программы Ольховского сельсовета Хомутовского района Курской области «Развитие культуры в Ольховском сельсовете  Хомутовского района Курской области на 2014-2016 годы» </t>
  </si>
  <si>
    <t>Муниципальная программа Ольховского сельсовета Хомутовского района Курской области «Социальная поддержка граждан" в Ольховском сельсовете Хомутовского района Курской области на 2014-2016 годы»</t>
  </si>
  <si>
    <t>Подпрограмма «Развитие мер социальной поддержки отдельных категорий граждан»  муниципальной программы Ольховского сельсовета «Социальная поддержка граждан в муниципальном образовании «Ольховский сельсовет» Хомутовского района Курской области на 2014 – 2016 годы</t>
  </si>
  <si>
    <t>Муниципальная программа Ольховского сельсовета Хомутовского района Курской области «Повышение эффективности работы с молодежью, организация отдыха и оздоровления детей, молодёжи, развитие физической культуры и спорта в Ольховском сельсовете Хомутовского района Курской области на 2014 – 2018 годы»</t>
  </si>
  <si>
    <t>Подпрограмма «Реализация муниципальной политики в сфере физической культуры и спорта» муниципальной программы Ольховского сельсовета Хомутовского района Курской области «Повышение эффективности работы с молодежью,  организация отдыха и оздоровление детей, молодёхи,  развитие физической культуры и спорта" в Ольховском сельсовете Хомутовского района Курской области на 2014 – 2018 годы»</t>
  </si>
  <si>
    <t>Программа муниципальных внутренних заимствований Ольховского сельсовета</t>
  </si>
  <si>
    <t>"О бюджете Ольховского сельсовета хомутовского района</t>
  </si>
  <si>
    <t>Ольховского сельсовета Хомутовского района Курской области на 2015 год</t>
  </si>
  <si>
    <t>Ольховского сельсовета Хомутовского района по возможным гарантийным случаям, в 2015 году</t>
  </si>
  <si>
    <t>Исполнение муниципальных гарантий Ольховского сельсовета Хомутовского района</t>
  </si>
  <si>
    <t xml:space="preserve">Подпрограмма «Развитие народного творчества и культурно-досуговой деятельности в Ольховском сельсовете Хомутовского района Курской области» муниципальной программы Ольховского сельсовета Хомутовского района Курской области «Развитие культуры в Ольховском сельсовете  Хомутовского района Курской области на 2014-2016 годы» </t>
  </si>
  <si>
    <t>Муниципальная программа Ольховского сельсовета Хомутовского района Курской области «Социальная поддержка граждан в Ольховском сельсовете хомутовского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</si>
  <si>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ольховского сельсовета «Социальная поддержка граждан в муниципальном образовании «Ольховский сельсовет» Хомутовского района Курской области на 2014 – 2016 годы</t>
  </si>
  <si>
    <t>Подпрограмма «Энергосбережение в МО» муниципальной программы «Энергосбережение и повышение энергетической эффективности Ольховского сельсовета Хомутовского района Курской области на  2010– 2015 годы и на перспективу до 2020 год»</t>
  </si>
  <si>
    <t>Муниципальная программа Ольховского сельсовета Хомутовского района Курской области «Повышение эффективности работы с молодежью, развитие физической культуры и спорта в Ольховском сельсовете Хомутовского района Курской области на 2014 – 2018 годы»</t>
  </si>
  <si>
    <t>Подпрограмма «Реализация муниципальной политики в сфере физической культуры и спорта» муниципальной программы ольховского сельсовета Хомутовского района Курской области «Повышение эффективности работы с молодежью, развитие физической культуры и спорта в Ольховском сельсовете Хомутовского района Курской области на 2014 – 2018 годы»</t>
  </si>
  <si>
    <t xml:space="preserve">Муниципальная программа Ольховского сельсовета Хомутовского района Курской области «Пожарная безопасность и защита населения и территории Ольховского сельсовета Хомутовского района Курской области от чрезвычайных ситуаций на 2014-2016 годы и на период до 2020 года"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</si>
  <si>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Ольховского сельсовета Хоомутовского района Курской области «Пожарная безопасность и защита населения и территории Ольховского сельсовета Хомутовского района Курской области от чрезвычайных ситуаций на 2014-2016 годы и на период до 2020 года"  </t>
  </si>
  <si>
    <t>Муниципальная программа  Ольховского сельсовета Хомутовского района Курской области «Развитие муниципальной службы в Ольховском сельсовете Хомутовского района  Курской области на 2014-2017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</si>
  <si>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Ольховском сельсовете Хомутовского района  Курской области на 2014-2017 годы»</t>
  </si>
  <si>
    <t>Муниципальная программа Ольховского сельсовета Хомутовского района Курской области «Социальная поддержка граждан в ольховском сельсовете Хомутовского района Курской области на 2014-2016 годы»</t>
  </si>
  <si>
    <t>Подпрограмма «Социальная поддержка отдельных категорий граждан»  муниципальной программы Ольховского сельсовета «Социальная поддержка граждан в муниципальном образовании «ольховский сельсовет» Хомутовского района Курской области на 2014 – 2016 годы</t>
  </si>
  <si>
    <t>Подпрограмма «Энергосбережение в МО» муниципальной программы «Энергосбережение и повышение энергетической эффективности  Ольховского сельсовета хомутовского района Курской области на  2010– 2015 годы и на перспективу до 2020 год»</t>
  </si>
  <si>
    <t>Муниципальная программа Ольховского сельсовета хомутовского района Курской области «Повышение эффективности работы с молодежью, развитие физической культуры и спорта в Ольховском сельсовете Хомутовского района Курской области на 2014 – 2018 годы»</t>
  </si>
  <si>
    <t>Подпрограмма «Реализация муниципальной политики в сфере физической культуры и спорта» муниципальной программы Ольховского сельсовета Хомутовского района Курской области «Повышение эффективности работы с молодежью, развитие физической культуры и спорта в Ольховском сельсовете Хомутовского района Курской области на 2014 – 2018 годы»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</si>
  <si>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Ольховского сельсовета Хомутовского района Курской области «Пожарная безопасность и защита населения и территории Ольховского сельсовета Хомутовского района Курской области от чрезвычайных ситуаций на 2014-2016 годы и на период до 2020 года"  </t>
  </si>
  <si>
    <t>Условно утвержденные расходы</t>
  </si>
  <si>
    <t>Муниципальная программа Ольховского сельсовета Хомутовского района Курской области «Социальная поддержка граждан" в Ольховском сельсовете Хомутовского района Курской области на 2015-2017 годы»</t>
  </si>
  <si>
    <t>Подпрограмма «Развитие мер социальной поддержки отдельных категорий граждан»  муниципальной программы Ольховского сельсовета «Социальная поддержка граждан в муниципальном образовании «Ольховский сельсовет» Хомутовского района Курской области на 2015 – 2017 годы</t>
  </si>
  <si>
    <t>Муниципальная программа Ольховского сельсовета Хомутовского района Курской области «Развитие культуры в Ольховском сельсовете Хомутовского района Курской области на 2015-2017 годы»</t>
  </si>
  <si>
    <t xml:space="preserve">Подпрограмма «Искусство" в Ольховском сельсовете Хомутовского района Курской области» муниципальной программы Ольховского сельсовета Хомутовского района Курской области «Развитие культуры в Ольховском сельсовете  Хомутовского района Курской области на 2015-2017 годы» </t>
  </si>
  <si>
    <t>к  решению Собрания Депутатов Ольховского сельсовета</t>
  </si>
  <si>
    <t>"О бюджете Ольховского сельсовета Хомутовского района</t>
  </si>
  <si>
    <t>Хомутовского района  от 26 декабря 2014г. № 42/187</t>
  </si>
  <si>
    <t>к решению Собрания Депутатов Ольховского сельсовета</t>
  </si>
  <si>
    <t>Распределение бюджетных ассигнований по разделам, подразделам, целевым статьям (муниципальным программам Ольховского сельсовета Хомутовского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Ольховского сельсовета Хомутовского района Курской области на плановый перид 2016 - 2017 годы</t>
  </si>
  <si>
    <t>Благоустройство</t>
  </si>
  <si>
    <t>Хомутовского района  от 26 декабря 2014г. №42/187</t>
  </si>
  <si>
    <t>Ведомственная структура расходов бюджета Ольховского сельсовета Хомутовского района Курской области на плановый период 2016 -2017 годы</t>
  </si>
  <si>
    <t>Распределение бюджетных ассигнований по целевым статьям (муниципальным программам Ольховского сельсовета Хомутовского района Курской области и непрограммным направлениям деятельности), группам видов расходов классификации расходов бюджета Хомутовского района Курской области на 2015 год</t>
  </si>
  <si>
    <t>Хомутовскогорайона  от 26 декабря 2014г. № 42/187</t>
  </si>
  <si>
    <t>Распределение бюджетных ассигнований по целевым статьям (муниципальным программам Ольховского сельсовета Хомутовского района Курской области и непрограммным направлениям деятельности), группам видов расходов классификации расходов бюджета                                                                                                                                   Хомутовского района Курской области на плановый период 2016 - 2017 годы</t>
  </si>
  <si>
    <t xml:space="preserve"> Хомутовского района Курской области на плановый период 2016 - 2017 годы</t>
  </si>
  <si>
    <t>1.1. Перечень подлежащих предоставлению муниципальных гарантий Ольховского сельсовета Хомутовского района в 2015 году</t>
  </si>
  <si>
    <t xml:space="preserve">Ольховского сельсовета Хомутовского района Курской области </t>
  </si>
  <si>
    <t>на плановый период 2016 - 2017 годы</t>
  </si>
  <si>
    <t>Приложение №16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</si>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</sst>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Fill="1" applyAlignment="1">
      <alignment/>
    </xf>
    <xf numFmtId="49" fontId="23" fillId="8" borderId="10" xfId="0" applyNumberFormat="1" applyFont="1" applyFill="1" applyBorder="1" applyAlignment="1">
      <alignment horizontal="right" vertical="center" wrapText="1"/>
    </xf>
    <xf numFmtId="49" fontId="23" fillId="8" borderId="11" xfId="0" applyNumberFormat="1" applyFont="1" applyFill="1" applyBorder="1" applyAlignment="1">
      <alignment vertical="center" wrapText="1"/>
    </xf>
    <xf numFmtId="49" fontId="22" fillId="24" borderId="10" xfId="0" applyNumberFormat="1" applyFont="1" applyFill="1" applyBorder="1" applyAlignment="1">
      <alignment horizontal="right" vertical="center" wrapText="1"/>
    </xf>
    <xf numFmtId="49" fontId="22" fillId="24" borderId="11" xfId="0" applyNumberFormat="1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right" vertical="center" wrapText="1"/>
    </xf>
    <xf numFmtId="49" fontId="22" fillId="25" borderId="11" xfId="0" applyNumberFormat="1" applyFont="1" applyFill="1" applyBorder="1" applyAlignment="1">
      <alignment vertical="center" wrapText="1"/>
    </xf>
    <xf numFmtId="0" fontId="25" fillId="0" borderId="0" xfId="56" applyFont="1" applyFill="1">
      <alignment/>
      <protection/>
    </xf>
    <xf numFmtId="0" fontId="26" fillId="0" borderId="0" xfId="56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2" fontId="22" fillId="24" borderId="12" xfId="63" applyNumberFormat="1" applyFont="1" applyFill="1" applyBorder="1" applyAlignment="1">
      <alignment horizontal="left" vertical="center" wrapText="1"/>
      <protection/>
    </xf>
    <xf numFmtId="2" fontId="23" fillId="8" borderId="12" xfId="63" applyNumberFormat="1" applyFont="1" applyFill="1" applyBorder="1" applyAlignment="1">
      <alignment horizontal="left" vertical="center" wrapText="1"/>
      <protection/>
    </xf>
    <xf numFmtId="49" fontId="23" fillId="8" borderId="13" xfId="63" applyNumberFormat="1" applyFont="1" applyFill="1" applyBorder="1" applyAlignment="1">
      <alignment horizontal="center" vertical="center" wrapText="1"/>
      <protection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24" borderId="13" xfId="63" applyNumberFormat="1" applyFont="1" applyFill="1" applyBorder="1" applyAlignment="1">
      <alignment horizontal="center" vertical="center" wrapText="1"/>
      <protection/>
    </xf>
    <xf numFmtId="173" fontId="22" fillId="0" borderId="0" xfId="0" applyNumberFormat="1" applyFont="1" applyFill="1" applyAlignment="1">
      <alignment/>
    </xf>
    <xf numFmtId="49" fontId="22" fillId="27" borderId="13" xfId="0" applyNumberFormat="1" applyFont="1" applyFill="1" applyBorder="1" applyAlignment="1">
      <alignment horizontal="center" vertical="center" wrapText="1"/>
    </xf>
    <xf numFmtId="49" fontId="23" fillId="10" borderId="13" xfId="0" applyNumberFormat="1" applyFont="1" applyFill="1" applyBorder="1" applyAlignment="1">
      <alignment horizontal="center" vertical="center" wrapText="1"/>
    </xf>
    <xf numFmtId="49" fontId="23" fillId="28" borderId="13" xfId="0" applyNumberFormat="1" applyFont="1" applyFill="1" applyBorder="1" applyAlignment="1">
      <alignment horizontal="center" vertical="center" wrapText="1"/>
    </xf>
    <xf numFmtId="49" fontId="23" fillId="3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8" fillId="0" borderId="0" xfId="63" applyFont="1" applyFill="1" applyAlignment="1">
      <alignment vertical="center"/>
      <protection/>
    </xf>
    <xf numFmtId="0" fontId="22" fillId="0" borderId="13" xfId="0" applyFont="1" applyFill="1" applyBorder="1" applyAlignment="1">
      <alignment horizontal="left" vertical="center" wrapText="1"/>
    </xf>
    <xf numFmtId="49" fontId="23" fillId="8" borderId="16" xfId="0" applyNumberFormat="1" applyFont="1" applyFill="1" applyBorder="1" applyAlignment="1">
      <alignment horizontal="right" vertical="center" wrapText="1"/>
    </xf>
    <xf numFmtId="49" fontId="23" fillId="8" borderId="17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3" fillId="8" borderId="12" xfId="0" applyNumberFormat="1" applyFont="1" applyFill="1" applyBorder="1" applyAlignment="1">
      <alignment horizontal="right" vertical="center" wrapText="1"/>
    </xf>
    <xf numFmtId="49" fontId="23" fillId="8" borderId="18" xfId="0" applyNumberFormat="1" applyFont="1" applyFill="1" applyBorder="1" applyAlignment="1">
      <alignment vertical="center" wrapText="1"/>
    </xf>
    <xf numFmtId="2" fontId="22" fillId="4" borderId="12" xfId="63" applyNumberFormat="1" applyFont="1" applyFill="1" applyBorder="1" applyAlignment="1">
      <alignment horizontal="left" vertical="center" wrapText="1"/>
      <protection/>
    </xf>
    <xf numFmtId="49" fontId="22" fillId="4" borderId="13" xfId="63" applyNumberFormat="1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horizontal="right" vertical="center" wrapText="1"/>
    </xf>
    <xf numFmtId="49" fontId="22" fillId="4" borderId="11" xfId="0" applyNumberFormat="1" applyFont="1" applyFill="1" applyBorder="1" applyAlignment="1">
      <alignment vertical="center" wrapText="1"/>
    </xf>
    <xf numFmtId="49" fontId="22" fillId="4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right" vertical="center" wrapText="1"/>
    </xf>
    <xf numFmtId="0" fontId="23" fillId="26" borderId="17" xfId="0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173" fontId="23" fillId="26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4" fillId="4" borderId="13" xfId="63" applyNumberFormat="1" applyFont="1" applyFill="1" applyBorder="1" applyAlignment="1">
      <alignment horizontal="center" vertical="center" wrapText="1"/>
      <protection/>
    </xf>
    <xf numFmtId="0" fontId="23" fillId="29" borderId="13" xfId="0" applyFont="1" applyFill="1" applyBorder="1" applyAlignment="1">
      <alignment horizontal="left" vertical="center" wrapText="1"/>
    </xf>
    <xf numFmtId="0" fontId="23" fillId="28" borderId="13" xfId="0" applyFont="1" applyFill="1" applyBorder="1" applyAlignment="1">
      <alignment vertical="center" wrapText="1"/>
    </xf>
    <xf numFmtId="49" fontId="22" fillId="24" borderId="12" xfId="0" applyNumberFormat="1" applyFont="1" applyFill="1" applyBorder="1" applyAlignment="1">
      <alignment horizontal="right" vertical="center" wrapText="1"/>
    </xf>
    <xf numFmtId="49" fontId="22" fillId="24" borderId="18" xfId="0" applyNumberFormat="1" applyFont="1" applyFill="1" applyBorder="1" applyAlignment="1">
      <alignment vertical="center" wrapText="1"/>
    </xf>
    <xf numFmtId="49" fontId="22" fillId="4" borderId="12" xfId="0" applyNumberFormat="1" applyFont="1" applyFill="1" applyBorder="1" applyAlignment="1">
      <alignment horizontal="right" vertical="center" wrapText="1"/>
    </xf>
    <xf numFmtId="49" fontId="22" fillId="4" borderId="18" xfId="0" applyNumberFormat="1" applyFont="1" applyFill="1" applyBorder="1" applyAlignment="1">
      <alignment vertical="center" wrapText="1"/>
    </xf>
    <xf numFmtId="49" fontId="22" fillId="25" borderId="12" xfId="0" applyNumberFormat="1" applyFont="1" applyFill="1" applyBorder="1" applyAlignment="1">
      <alignment horizontal="right" vertical="center" wrapText="1"/>
    </xf>
    <xf numFmtId="49" fontId="22" fillId="25" borderId="18" xfId="0" applyNumberFormat="1" applyFont="1" applyFill="1" applyBorder="1" applyAlignment="1">
      <alignment vertical="center" wrapText="1"/>
    </xf>
    <xf numFmtId="0" fontId="23" fillId="28" borderId="1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horizontal="right" vertical="center" wrapText="1"/>
    </xf>
    <xf numFmtId="0" fontId="22" fillId="25" borderId="16" xfId="0" applyFont="1" applyFill="1" applyBorder="1" applyAlignment="1">
      <alignment horizontal="right" vertical="center" wrapText="1"/>
    </xf>
    <xf numFmtId="0" fontId="22" fillId="25" borderId="17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righ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right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3" fillId="8" borderId="13" xfId="0" applyFont="1" applyFill="1" applyBorder="1" applyAlignment="1">
      <alignment vertical="center" wrapText="1"/>
    </xf>
    <xf numFmtId="0" fontId="23" fillId="8" borderId="12" xfId="0" applyFont="1" applyFill="1" applyBorder="1" applyAlignment="1">
      <alignment horizontal="right" vertical="center" wrapText="1"/>
    </xf>
    <xf numFmtId="0" fontId="23" fillId="8" borderId="22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right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right" vertical="center" wrapText="1"/>
    </xf>
    <xf numFmtId="0" fontId="22" fillId="32" borderId="16" xfId="0" applyFont="1" applyFill="1" applyBorder="1" applyAlignment="1">
      <alignment horizontal="right" vertical="center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29" borderId="13" xfId="0" applyNumberFormat="1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3" fillId="29" borderId="24" xfId="0" applyFont="1" applyFill="1" applyBorder="1" applyAlignment="1">
      <alignment horizontal="center" vertical="center" wrapText="1"/>
    </xf>
    <xf numFmtId="49" fontId="24" fillId="4" borderId="13" xfId="0" applyNumberFormat="1" applyFont="1" applyFill="1" applyBorder="1" applyAlignment="1">
      <alignment horizontal="center" vertical="center" wrapText="1"/>
    </xf>
    <xf numFmtId="49" fontId="23" fillId="33" borderId="13" xfId="55" applyNumberFormat="1" applyFont="1" applyFill="1" applyBorder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/>
      <protection/>
    </xf>
    <xf numFmtId="49" fontId="23" fillId="29" borderId="13" xfId="55" applyNumberFormat="1" applyFont="1" applyFill="1" applyBorder="1" applyAlignment="1">
      <alignment horizontal="center" vertical="center" wrapText="1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0" borderId="13" xfId="55" applyNumberFormat="1" applyFont="1" applyFill="1" applyBorder="1" applyAlignment="1">
      <alignment horizontal="center" vertical="center" wrapText="1"/>
      <protection/>
    </xf>
    <xf numFmtId="0" fontId="23" fillId="33" borderId="13" xfId="0" applyFont="1" applyFill="1" applyBorder="1" applyAlignment="1">
      <alignment vertical="center" wrapText="1"/>
    </xf>
    <xf numFmtId="0" fontId="23" fillId="29" borderId="13" xfId="0" applyFont="1" applyFill="1" applyBorder="1" applyAlignment="1">
      <alignment vertical="center" wrapText="1"/>
    </xf>
    <xf numFmtId="0" fontId="24" fillId="0" borderId="0" xfId="56" applyFont="1" applyFill="1" applyAlignment="1">
      <alignment vertical="center"/>
      <protection/>
    </xf>
    <xf numFmtId="0" fontId="22" fillId="4" borderId="13" xfId="0" applyFont="1" applyFill="1" applyBorder="1" applyAlignment="1">
      <alignment horizontal="left" vertical="center" wrapText="1"/>
    </xf>
    <xf numFmtId="49" fontId="22" fillId="4" borderId="13" xfId="55" applyNumberFormat="1" applyFont="1" applyFill="1" applyBorder="1" applyAlignment="1">
      <alignment horizontal="center" vertical="center" wrapText="1"/>
      <protection/>
    </xf>
    <xf numFmtId="0" fontId="22" fillId="0" borderId="20" xfId="0" applyFont="1" applyFill="1" applyBorder="1" applyAlignment="1">
      <alignment horizontal="left" vertical="center" wrapText="1"/>
    </xf>
    <xf numFmtId="49" fontId="23" fillId="8" borderId="13" xfId="0" applyNumberFormat="1" applyFont="1" applyFill="1" applyBorder="1" applyAlignment="1">
      <alignment horizontal="center" vertical="center" wrapText="1"/>
    </xf>
    <xf numFmtId="0" fontId="26" fillId="0" borderId="0" xfId="56" applyFont="1" applyFill="1" applyAlignment="1">
      <alignment horizontal="center" vertical="center"/>
      <protection/>
    </xf>
    <xf numFmtId="49" fontId="26" fillId="31" borderId="13" xfId="0" applyNumberFormat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10" borderId="13" xfId="0" applyFont="1" applyFill="1" applyBorder="1" applyAlignment="1">
      <alignment vertical="center" wrapText="1"/>
    </xf>
    <xf numFmtId="49" fontId="23" fillId="10" borderId="12" xfId="0" applyNumberFormat="1" applyFont="1" applyFill="1" applyBorder="1" applyAlignment="1">
      <alignment horizontal="center" vertical="center" wrapText="1"/>
    </xf>
    <xf numFmtId="49" fontId="23" fillId="28" borderId="12" xfId="0" applyNumberFormat="1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right" vertical="center" wrapText="1"/>
    </xf>
    <xf numFmtId="49" fontId="23" fillId="28" borderId="11" xfId="0" applyNumberFormat="1" applyFont="1" applyFill="1" applyBorder="1" applyAlignment="1">
      <alignment vertical="center" wrapText="1"/>
    </xf>
    <xf numFmtId="0" fontId="24" fillId="0" borderId="0" xfId="63" applyFont="1" applyFill="1" applyAlignment="1">
      <alignment vertical="center"/>
      <protection/>
    </xf>
    <xf numFmtId="49" fontId="24" fillId="24" borderId="13" xfId="63" applyNumberFormat="1" applyFont="1" applyFill="1" applyBorder="1" applyAlignment="1">
      <alignment horizontal="center" vertical="center" wrapText="1"/>
      <protection/>
    </xf>
    <xf numFmtId="0" fontId="23" fillId="29" borderId="12" xfId="0" applyFont="1" applyFill="1" applyBorder="1" applyAlignment="1">
      <alignment horizontal="center" vertical="center" wrapText="1"/>
    </xf>
    <xf numFmtId="0" fontId="23" fillId="29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6" fillId="29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vertical="center" wrapText="1"/>
    </xf>
    <xf numFmtId="0" fontId="26" fillId="29" borderId="13" xfId="0" applyFont="1" applyFill="1" applyBorder="1" applyAlignment="1">
      <alignment vertical="center" wrapText="1"/>
    </xf>
    <xf numFmtId="49" fontId="22" fillId="25" borderId="13" xfId="63" applyNumberFormat="1" applyFont="1" applyFill="1" applyBorder="1" applyAlignment="1">
      <alignment horizontal="center" vertical="center" wrapText="1"/>
      <protection/>
    </xf>
    <xf numFmtId="0" fontId="26" fillId="31" borderId="2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49" fontId="26" fillId="31" borderId="12" xfId="0" applyNumberFormat="1" applyFont="1" applyFill="1" applyBorder="1" applyAlignment="1">
      <alignment horizontal="center" vertical="center" wrapText="1"/>
    </xf>
    <xf numFmtId="49" fontId="26" fillId="31" borderId="18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2" fillId="4" borderId="16" xfId="0" applyNumberFormat="1" applyFont="1" applyFill="1" applyBorder="1" applyAlignment="1">
      <alignment horizontal="right" vertical="center" wrapText="1"/>
    </xf>
    <xf numFmtId="49" fontId="22" fillId="4" borderId="17" xfId="0" applyNumberFormat="1" applyFont="1" applyFill="1" applyBorder="1" applyAlignment="1">
      <alignment vertical="center" wrapText="1"/>
    </xf>
    <xf numFmtId="49" fontId="22" fillId="25" borderId="16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left" vertical="center" wrapText="1"/>
    </xf>
    <xf numFmtId="49" fontId="23" fillId="33" borderId="13" xfId="0" applyNumberFormat="1" applyFont="1" applyFill="1" applyBorder="1" applyAlignment="1">
      <alignment horizontal="center" vertical="center" wrapText="1"/>
    </xf>
    <xf numFmtId="0" fontId="24" fillId="0" borderId="0" xfId="56" applyFont="1" applyFill="1" applyAlignment="1">
      <alignment vertical="center" wrapText="1"/>
      <protection/>
    </xf>
    <xf numFmtId="0" fontId="24" fillId="24" borderId="0" xfId="0" applyFont="1" applyFill="1" applyAlignment="1">
      <alignment horizontal="left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49" fontId="22" fillId="30" borderId="16" xfId="0" applyNumberFormat="1" applyFont="1" applyFill="1" applyBorder="1" applyAlignment="1">
      <alignment horizontal="right" vertical="center" wrapText="1"/>
    </xf>
    <xf numFmtId="49" fontId="22" fillId="30" borderId="17" xfId="0" applyNumberFormat="1" applyFont="1" applyFill="1" applyBorder="1" applyAlignment="1">
      <alignment horizontal="left" vertical="center" wrapText="1"/>
    </xf>
    <xf numFmtId="49" fontId="23" fillId="24" borderId="26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26" borderId="16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49" fontId="22" fillId="4" borderId="21" xfId="0" applyNumberFormat="1" applyFont="1" applyFill="1" applyBorder="1" applyAlignment="1">
      <alignment horizontal="center" vertical="center" wrapText="1"/>
    </xf>
    <xf numFmtId="49" fontId="22" fillId="32" borderId="16" xfId="0" applyNumberFormat="1" applyFont="1" applyFill="1" applyBorder="1" applyAlignment="1">
      <alignment horizontal="right" vertical="center" wrapText="1"/>
    </xf>
    <xf numFmtId="49" fontId="22" fillId="32" borderId="17" xfId="0" applyNumberFormat="1" applyFont="1" applyFill="1" applyBorder="1" applyAlignment="1">
      <alignment horizontal="left" vertical="center" wrapText="1"/>
    </xf>
    <xf numFmtId="49" fontId="22" fillId="4" borderId="26" xfId="0" applyNumberFormat="1" applyFont="1" applyFill="1" applyBorder="1" applyAlignment="1">
      <alignment horizontal="center" vertical="center" wrapText="1"/>
    </xf>
    <xf numFmtId="0" fontId="23" fillId="31" borderId="20" xfId="0" applyFont="1" applyFill="1" applyBorder="1" applyAlignment="1">
      <alignment horizontal="left" vertical="center" wrapText="1"/>
    </xf>
    <xf numFmtId="0" fontId="23" fillId="31" borderId="20" xfId="0" applyFont="1" applyFill="1" applyBorder="1" applyAlignment="1">
      <alignment horizontal="center" vertical="center" wrapText="1"/>
    </xf>
    <xf numFmtId="49" fontId="23" fillId="31" borderId="21" xfId="0" applyNumberFormat="1" applyFont="1" applyFill="1" applyBorder="1" applyAlignment="1">
      <alignment horizontal="center" vertical="center" wrapText="1"/>
    </xf>
    <xf numFmtId="49" fontId="23" fillId="31" borderId="12" xfId="0" applyNumberFormat="1" applyFont="1" applyFill="1" applyBorder="1" applyAlignment="1">
      <alignment horizontal="right" vertical="center" wrapText="1"/>
    </xf>
    <xf numFmtId="49" fontId="23" fillId="31" borderId="18" xfId="0" applyNumberFormat="1" applyFont="1" applyFill="1" applyBorder="1" applyAlignment="1">
      <alignment horizontal="left" vertical="center" wrapText="1"/>
    </xf>
    <xf numFmtId="49" fontId="23" fillId="31" borderId="26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49" fontId="24" fillId="4" borderId="27" xfId="54" applyNumberFormat="1" applyFont="1" applyFill="1" applyBorder="1" applyAlignment="1">
      <alignment horizontal="center" vertical="center" wrapText="1"/>
      <protection/>
    </xf>
    <xf numFmtId="49" fontId="24" fillId="4" borderId="28" xfId="54" applyNumberFormat="1" applyFont="1" applyFill="1" applyBorder="1" applyAlignment="1">
      <alignment horizontal="center" vertical="center" wrapText="1"/>
      <protection/>
    </xf>
    <xf numFmtId="49" fontId="24" fillId="0" borderId="21" xfId="54" applyNumberFormat="1" applyFont="1" applyFill="1" applyBorder="1" applyAlignment="1">
      <alignment horizontal="center" vertical="center" wrapText="1"/>
      <protection/>
    </xf>
    <xf numFmtId="0" fontId="22" fillId="25" borderId="10" xfId="0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right" vertical="center" wrapText="1"/>
    </xf>
    <xf numFmtId="0" fontId="22" fillId="4" borderId="10" xfId="0" applyFont="1" applyFill="1" applyBorder="1" applyAlignment="1">
      <alignment horizontal="right" vertical="center" wrapText="1"/>
    </xf>
    <xf numFmtId="0" fontId="23" fillId="8" borderId="12" xfId="0" applyFont="1" applyFill="1" applyBorder="1" applyAlignment="1">
      <alignment vertical="center" wrapText="1"/>
    </xf>
    <xf numFmtId="0" fontId="23" fillId="10" borderId="13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right" vertical="center" wrapText="1"/>
    </xf>
    <xf numFmtId="0" fontId="23" fillId="10" borderId="12" xfId="0" applyFont="1" applyFill="1" applyBorder="1" applyAlignment="1">
      <alignment horizontal="right" vertical="center" wrapText="1"/>
    </xf>
    <xf numFmtId="49" fontId="23" fillId="10" borderId="18" xfId="0" applyNumberFormat="1" applyFont="1" applyFill="1" applyBorder="1" applyAlignment="1">
      <alignment vertical="center" wrapText="1"/>
    </xf>
    <xf numFmtId="49" fontId="23" fillId="28" borderId="15" xfId="0" applyNumberFormat="1" applyFont="1" applyFill="1" applyBorder="1" applyAlignment="1">
      <alignment horizontal="center" vertical="center" wrapText="1"/>
    </xf>
    <xf numFmtId="0" fontId="23" fillId="28" borderId="12" xfId="0" applyFont="1" applyFill="1" applyBorder="1" applyAlignment="1">
      <alignment horizontal="right" vertical="center" wrapText="1"/>
    </xf>
    <xf numFmtId="49" fontId="23" fillId="28" borderId="18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23" fillId="34" borderId="13" xfId="0" applyFont="1" applyFill="1" applyBorder="1" applyAlignment="1">
      <alignment vertical="center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3" fillId="34" borderId="12" xfId="0" applyNumberFormat="1" applyFont="1" applyFill="1" applyBorder="1" applyAlignment="1">
      <alignment horizontal="center" vertical="center" wrapText="1"/>
    </xf>
    <xf numFmtId="49" fontId="23" fillId="34" borderId="16" xfId="0" applyNumberFormat="1" applyFont="1" applyFill="1" applyBorder="1" applyAlignment="1">
      <alignment horizontal="center" vertical="center" wrapText="1"/>
    </xf>
    <xf numFmtId="49" fontId="23" fillId="34" borderId="17" xfId="0" applyNumberFormat="1" applyFont="1" applyFill="1" applyBorder="1" applyAlignment="1">
      <alignment horizontal="center" vertical="center" wrapText="1"/>
    </xf>
    <xf numFmtId="49" fontId="23" fillId="34" borderId="18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3" fillId="35" borderId="13" xfId="0" applyFont="1" applyFill="1" applyBorder="1" applyAlignment="1">
      <alignment vertical="center" wrapText="1"/>
    </xf>
    <xf numFmtId="49" fontId="23" fillId="35" borderId="13" xfId="0" applyNumberFormat="1" applyFont="1" applyFill="1" applyBorder="1" applyAlignment="1">
      <alignment horizontal="center" vertical="center" wrapText="1"/>
    </xf>
    <xf numFmtId="49" fontId="23" fillId="35" borderId="12" xfId="0" applyNumberFormat="1" applyFont="1" applyFill="1" applyBorder="1" applyAlignment="1">
      <alignment horizontal="center" vertical="center" wrapText="1"/>
    </xf>
    <xf numFmtId="49" fontId="23" fillId="35" borderId="16" xfId="0" applyNumberFormat="1" applyFont="1" applyFill="1" applyBorder="1" applyAlignment="1">
      <alignment horizontal="center" vertical="center" wrapText="1"/>
    </xf>
    <xf numFmtId="49" fontId="23" fillId="35" borderId="17" xfId="0" applyNumberFormat="1" applyFont="1" applyFill="1" applyBorder="1" applyAlignment="1">
      <alignment horizontal="center" vertical="center" wrapText="1"/>
    </xf>
    <xf numFmtId="49" fontId="23" fillId="35" borderId="18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3" fillId="33" borderId="16" xfId="0" applyNumberFormat="1" applyFont="1" applyFill="1" applyBorder="1" applyAlignment="1">
      <alignment horizontal="center" vertical="center" wrapText="1"/>
    </xf>
    <xf numFmtId="49" fontId="23" fillId="33" borderId="17" xfId="0" applyNumberFormat="1" applyFont="1" applyFill="1" applyBorder="1" applyAlignment="1">
      <alignment horizontal="center" vertical="center" wrapText="1"/>
    </xf>
    <xf numFmtId="49" fontId="23" fillId="33" borderId="18" xfId="0" applyNumberFormat="1" applyFont="1" applyFill="1" applyBorder="1" applyAlignment="1">
      <alignment horizontal="center" vertical="center" wrapText="1"/>
    </xf>
    <xf numFmtId="49" fontId="23" fillId="29" borderId="13" xfId="0" applyNumberFormat="1" applyFont="1" applyFill="1" applyBorder="1" applyAlignment="1">
      <alignment horizontal="center" vertical="center" wrapText="1"/>
    </xf>
    <xf numFmtId="49" fontId="23" fillId="29" borderId="12" xfId="0" applyNumberFormat="1" applyFont="1" applyFill="1" applyBorder="1" applyAlignment="1">
      <alignment horizontal="center" vertical="center" wrapText="1"/>
    </xf>
    <xf numFmtId="49" fontId="23" fillId="29" borderId="16" xfId="0" applyNumberFormat="1" applyFont="1" applyFill="1" applyBorder="1" applyAlignment="1">
      <alignment horizontal="center" vertical="center" wrapText="1"/>
    </xf>
    <xf numFmtId="49" fontId="23" fillId="29" borderId="17" xfId="0" applyNumberFormat="1" applyFont="1" applyFill="1" applyBorder="1" applyAlignment="1">
      <alignment horizontal="center" vertical="center" wrapText="1"/>
    </xf>
    <xf numFmtId="49" fontId="23" fillId="29" borderId="18" xfId="0" applyNumberFormat="1" applyFont="1" applyFill="1" applyBorder="1" applyAlignment="1">
      <alignment horizontal="center" vertical="center" wrapText="1"/>
    </xf>
    <xf numFmtId="49" fontId="26" fillId="8" borderId="13" xfId="63" applyNumberFormat="1" applyFont="1" applyFill="1" applyBorder="1" applyAlignment="1">
      <alignment horizontal="center" vertical="center" wrapText="1"/>
      <protection/>
    </xf>
    <xf numFmtId="49" fontId="26" fillId="8" borderId="12" xfId="63" applyNumberFormat="1" applyFont="1" applyFill="1" applyBorder="1" applyAlignment="1">
      <alignment horizontal="center" vertical="center" wrapText="1"/>
      <protection/>
    </xf>
    <xf numFmtId="49" fontId="26" fillId="8" borderId="18" xfId="63" applyNumberFormat="1" applyFont="1" applyFill="1" applyBorder="1" applyAlignment="1">
      <alignment horizontal="center" vertical="center" wrapText="1"/>
      <protection/>
    </xf>
    <xf numFmtId="0" fontId="24" fillId="0" borderId="0" xfId="63" applyFont="1" applyFill="1" applyAlignment="1">
      <alignment vertical="center" wrapText="1"/>
      <protection/>
    </xf>
    <xf numFmtId="0" fontId="24" fillId="0" borderId="0" xfId="63" applyFont="1" applyAlignment="1">
      <alignment vertical="center" wrapText="1"/>
      <protection/>
    </xf>
    <xf numFmtId="49" fontId="24" fillId="24" borderId="12" xfId="63" applyNumberFormat="1" applyFont="1" applyFill="1" applyBorder="1" applyAlignment="1">
      <alignment horizontal="center" vertical="center" wrapText="1"/>
      <protection/>
    </xf>
    <xf numFmtId="49" fontId="24" fillId="24" borderId="18" xfId="63" applyNumberFormat="1" applyFont="1" applyFill="1" applyBorder="1" applyAlignment="1">
      <alignment horizontal="center" vertical="center" wrapText="1"/>
      <protection/>
    </xf>
    <xf numFmtId="0" fontId="28" fillId="0" borderId="0" xfId="63" applyFont="1" applyFill="1" applyAlignment="1">
      <alignment vertical="center" wrapText="1"/>
      <protection/>
    </xf>
    <xf numFmtId="0" fontId="28" fillId="0" borderId="0" xfId="63" applyFont="1" applyAlignment="1">
      <alignment vertical="center" wrapText="1"/>
      <protection/>
    </xf>
    <xf numFmtId="49" fontId="24" fillId="4" borderId="12" xfId="63" applyNumberFormat="1" applyFont="1" applyFill="1" applyBorder="1" applyAlignment="1">
      <alignment horizontal="center" vertical="center" wrapText="1"/>
      <protection/>
    </xf>
    <xf numFmtId="49" fontId="24" fillId="4" borderId="18" xfId="63" applyNumberFormat="1" applyFont="1" applyFill="1" applyBorder="1" applyAlignment="1">
      <alignment horizontal="center" vertical="center" wrapText="1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49" fontId="24" fillId="0" borderId="18" xfId="63" applyNumberFormat="1" applyFont="1" applyFill="1" applyBorder="1" applyAlignment="1">
      <alignment horizontal="center" vertical="center" wrapText="1"/>
      <protection/>
    </xf>
    <xf numFmtId="49" fontId="23" fillId="28" borderId="18" xfId="0" applyNumberFormat="1" applyFont="1" applyFill="1" applyBorder="1" applyAlignment="1">
      <alignment horizontal="left" vertical="center" wrapText="1"/>
    </xf>
    <xf numFmtId="49" fontId="23" fillId="28" borderId="18" xfId="0" applyNumberFormat="1" applyFont="1" applyFill="1" applyBorder="1" applyAlignment="1">
      <alignment horizontal="center" vertical="center" wrapText="1"/>
    </xf>
    <xf numFmtId="0" fontId="23" fillId="29" borderId="12" xfId="0" applyFont="1" applyFill="1" applyBorder="1" applyAlignment="1">
      <alignment horizontal="left" vertical="center" wrapText="1"/>
    </xf>
    <xf numFmtId="49" fontId="22" fillId="29" borderId="13" xfId="0" applyNumberFormat="1" applyFont="1" applyFill="1" applyBorder="1" applyAlignment="1">
      <alignment horizontal="center" vertical="center" wrapText="1"/>
    </xf>
    <xf numFmtId="0" fontId="26" fillId="8" borderId="0" xfId="0" applyFont="1" applyFill="1" applyAlignment="1">
      <alignment vertical="center" wrapText="1"/>
    </xf>
    <xf numFmtId="49" fontId="23" fillId="31" borderId="29" xfId="0" applyNumberFormat="1" applyFont="1" applyFill="1" applyBorder="1" applyAlignment="1">
      <alignment horizontal="center" vertical="center" wrapText="1"/>
    </xf>
    <xf numFmtId="49" fontId="23" fillId="31" borderId="20" xfId="0" applyNumberFormat="1" applyFont="1" applyFill="1" applyBorder="1" applyAlignment="1">
      <alignment horizontal="center" vertical="center" wrapText="1"/>
    </xf>
    <xf numFmtId="49" fontId="23" fillId="31" borderId="16" xfId="0" applyNumberFormat="1" applyFont="1" applyFill="1" applyBorder="1" applyAlignment="1">
      <alignment horizontal="right" vertical="center" wrapText="1"/>
    </xf>
    <xf numFmtId="49" fontId="23" fillId="31" borderId="17" xfId="0" applyNumberFormat="1" applyFont="1" applyFill="1" applyBorder="1" applyAlignment="1">
      <alignment horizontal="left" vertical="center" wrapText="1"/>
    </xf>
    <xf numFmtId="0" fontId="22" fillId="26" borderId="21" xfId="0" applyFont="1" applyFill="1" applyBorder="1" applyAlignment="1">
      <alignment horizontal="left"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4" borderId="18" xfId="0" applyNumberFormat="1" applyFont="1" applyFill="1" applyBorder="1" applyAlignment="1">
      <alignment horizontal="center" vertical="center" wrapText="1"/>
    </xf>
    <xf numFmtId="49" fontId="23" fillId="8" borderId="12" xfId="0" applyNumberFormat="1" applyFont="1" applyFill="1" applyBorder="1" applyAlignment="1">
      <alignment horizontal="center" vertical="center" wrapText="1"/>
    </xf>
    <xf numFmtId="49" fontId="23" fillId="8" borderId="18" xfId="0" applyNumberFormat="1" applyFont="1" applyFill="1" applyBorder="1" applyAlignment="1">
      <alignment horizontal="center" vertical="center" wrapText="1"/>
    </xf>
    <xf numFmtId="0" fontId="26" fillId="0" borderId="0" xfId="56" applyFont="1" applyFill="1" applyAlignment="1">
      <alignment vertical="center" wrapText="1"/>
      <protection/>
    </xf>
    <xf numFmtId="49" fontId="22" fillId="24" borderId="12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4" borderId="22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 wrapText="1"/>
    </xf>
    <xf numFmtId="49" fontId="22" fillId="30" borderId="24" xfId="0" applyNumberFormat="1" applyFont="1" applyFill="1" applyBorder="1" applyAlignment="1">
      <alignment horizontal="left" vertical="center" wrapText="1"/>
    </xf>
    <xf numFmtId="49" fontId="26" fillId="4" borderId="18" xfId="56" applyNumberFormat="1" applyFont="1" applyFill="1" applyBorder="1" applyAlignment="1">
      <alignment horizontal="center" vertical="center" wrapText="1"/>
      <protection/>
    </xf>
    <xf numFmtId="0" fontId="22" fillId="0" borderId="30" xfId="0" applyFont="1" applyFill="1" applyBorder="1" applyAlignment="1">
      <alignment horizontal="left" vertical="center" wrapText="1"/>
    </xf>
    <xf numFmtId="49" fontId="23" fillId="31" borderId="11" xfId="0" applyNumberFormat="1" applyFont="1" applyFill="1" applyBorder="1" applyAlignment="1">
      <alignment horizontal="left" vertical="center" wrapText="1"/>
    </xf>
    <xf numFmtId="49" fontId="23" fillId="31" borderId="27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30" borderId="18" xfId="0" applyNumberFormat="1" applyFont="1" applyFill="1" applyBorder="1" applyAlignment="1">
      <alignment horizontal="left"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32" borderId="18" xfId="0" applyNumberFormat="1" applyFont="1" applyFill="1" applyBorder="1" applyAlignment="1">
      <alignment horizontal="left" vertical="center" wrapText="1"/>
    </xf>
    <xf numFmtId="0" fontId="26" fillId="8" borderId="12" xfId="0" applyFont="1" applyFill="1" applyBorder="1" applyAlignment="1">
      <alignment vertical="center" wrapText="1"/>
    </xf>
    <xf numFmtId="49" fontId="23" fillId="31" borderId="31" xfId="0" applyNumberFormat="1" applyFont="1" applyFill="1" applyBorder="1" applyAlignment="1">
      <alignment horizontal="center" vertical="center" wrapText="1"/>
    </xf>
    <xf numFmtId="49" fontId="23" fillId="31" borderId="32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vertical="center" wrapText="1"/>
    </xf>
    <xf numFmtId="49" fontId="22" fillId="30" borderId="13" xfId="0" applyNumberFormat="1" applyFont="1" applyFill="1" applyBorder="1" applyAlignment="1">
      <alignment horizontal="center" vertical="center" wrapText="1"/>
    </xf>
    <xf numFmtId="49" fontId="22" fillId="30" borderId="12" xfId="0" applyNumberFormat="1" applyFont="1" applyFill="1" applyBorder="1" applyAlignment="1">
      <alignment horizontal="right" vertical="center" wrapText="1"/>
    </xf>
    <xf numFmtId="49" fontId="22" fillId="30" borderId="3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49" fontId="26" fillId="10" borderId="0" xfId="56" applyNumberFormat="1" applyFont="1" applyFill="1" applyAlignment="1">
      <alignment horizontal="center" vertical="center" wrapText="1"/>
      <protection/>
    </xf>
    <xf numFmtId="49" fontId="22" fillId="32" borderId="12" xfId="0" applyNumberFormat="1" applyFont="1" applyFill="1" applyBorder="1" applyAlignment="1">
      <alignment horizontal="right" vertical="center" wrapText="1"/>
    </xf>
    <xf numFmtId="49" fontId="22" fillId="26" borderId="12" xfId="0" applyNumberFormat="1" applyFont="1" applyFill="1" applyBorder="1" applyAlignment="1">
      <alignment horizontal="right" vertical="center" wrapText="1"/>
    </xf>
    <xf numFmtId="49" fontId="22" fillId="26" borderId="18" xfId="0" applyNumberFormat="1" applyFont="1" applyFill="1" applyBorder="1" applyAlignment="1">
      <alignment horizontal="left" vertical="center" wrapText="1"/>
    </xf>
    <xf numFmtId="0" fontId="24" fillId="0" borderId="0" xfId="56" applyFont="1" applyFill="1" applyAlignment="1">
      <alignment horizontal="center" vertical="center" wrapText="1"/>
      <protection/>
    </xf>
    <xf numFmtId="0" fontId="26" fillId="0" borderId="0" xfId="56" applyFont="1" applyFill="1" applyAlignment="1">
      <alignment horizontal="center" vertical="center" wrapText="1"/>
      <protection/>
    </xf>
    <xf numFmtId="49" fontId="24" fillId="25" borderId="13" xfId="63" applyNumberFormat="1" applyFont="1" applyFill="1" applyBorder="1" applyAlignment="1">
      <alignment horizontal="center" vertical="center" wrapText="1"/>
      <protection/>
    </xf>
    <xf numFmtId="49" fontId="24" fillId="25" borderId="12" xfId="63" applyNumberFormat="1" applyFont="1" applyFill="1" applyBorder="1" applyAlignment="1">
      <alignment horizontal="center" vertical="center" wrapText="1"/>
      <protection/>
    </xf>
    <xf numFmtId="173" fontId="23" fillId="26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9" fontId="22" fillId="10" borderId="18" xfId="0" applyNumberFormat="1" applyFont="1" applyFill="1" applyBorder="1" applyAlignment="1">
      <alignment horizontal="center" vertical="center" wrapText="1"/>
    </xf>
    <xf numFmtId="49" fontId="22" fillId="28" borderId="18" xfId="0" applyNumberFormat="1" applyFont="1" applyFill="1" applyBorder="1" applyAlignment="1">
      <alignment horizontal="center" vertical="center" wrapText="1"/>
    </xf>
    <xf numFmtId="49" fontId="22" fillId="4" borderId="12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5" borderId="18" xfId="0" applyNumberFormat="1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left" vertical="center" wrapText="1"/>
    </xf>
    <xf numFmtId="49" fontId="23" fillId="31" borderId="13" xfId="0" applyNumberFormat="1" applyFont="1" applyFill="1" applyBorder="1" applyAlignment="1">
      <alignment horizontal="center" vertical="center" wrapText="1"/>
    </xf>
    <xf numFmtId="49" fontId="22" fillId="4" borderId="18" xfId="0" applyNumberFormat="1" applyFont="1" applyFill="1" applyBorder="1" applyAlignment="1">
      <alignment horizontal="left" vertical="center" wrapText="1"/>
    </xf>
    <xf numFmtId="49" fontId="22" fillId="25" borderId="18" xfId="0" applyNumberFormat="1" applyFont="1" applyFill="1" applyBorder="1" applyAlignment="1">
      <alignment horizontal="left" vertical="center" wrapText="1"/>
    </xf>
    <xf numFmtId="49" fontId="23" fillId="32" borderId="13" xfId="0" applyNumberFormat="1" applyFont="1" applyFill="1" applyBorder="1" applyAlignment="1">
      <alignment horizontal="center" vertical="center" wrapText="1"/>
    </xf>
    <xf numFmtId="49" fontId="22" fillId="10" borderId="12" xfId="0" applyNumberFormat="1" applyFont="1" applyFill="1" applyBorder="1" applyAlignment="1">
      <alignment horizontal="right" vertical="center" wrapText="1"/>
    </xf>
    <xf numFmtId="49" fontId="22" fillId="10" borderId="18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5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34" xfId="0" applyNumberFormat="1" applyFont="1" applyBorder="1" applyAlignment="1">
      <alignment vertical="center"/>
    </xf>
    <xf numFmtId="173" fontId="30" fillId="0" borderId="0" xfId="0" applyNumberFormat="1" applyFont="1" applyFill="1" applyAlignment="1">
      <alignment vertical="center" wrapText="1"/>
    </xf>
    <xf numFmtId="17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73" fontId="34" fillId="0" borderId="34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173" fontId="34" fillId="0" borderId="0" xfId="0" applyNumberFormat="1" applyFont="1" applyBorder="1" applyAlignment="1">
      <alignment vertical="center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right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37" fillId="0" borderId="0" xfId="53" applyFont="1" applyAlignment="1">
      <alignment horizontal="left"/>
      <protection/>
    </xf>
    <xf numFmtId="173" fontId="0" fillId="0" borderId="0" xfId="53" applyNumberFormat="1" applyAlignment="1">
      <alignment horizontal="left"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73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173" fontId="37" fillId="0" borderId="0" xfId="53" applyNumberFormat="1" applyFont="1" applyAlignment="1">
      <alignment horizontal="right"/>
      <protection/>
    </xf>
    <xf numFmtId="0" fontId="36" fillId="0" borderId="13" xfId="53" applyFont="1" applyBorder="1" applyAlignment="1">
      <alignment horizontal="center" vertical="center" wrapText="1"/>
      <protection/>
    </xf>
    <xf numFmtId="0" fontId="36" fillId="0" borderId="13" xfId="53" applyFont="1" applyBorder="1" applyAlignment="1">
      <alignment vertical="center" wrapText="1"/>
      <protection/>
    </xf>
    <xf numFmtId="173" fontId="36" fillId="24" borderId="13" xfId="53" applyNumberFormat="1" applyFont="1" applyFill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73" fontId="36" fillId="0" borderId="13" xfId="53" applyNumberFormat="1" applyFont="1" applyFill="1" applyBorder="1" applyAlignment="1">
      <alignment horizontal="center" vertical="center" wrapText="1"/>
      <protection/>
    </xf>
    <xf numFmtId="173" fontId="36" fillId="0" borderId="13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3" xfId="53" applyFont="1" applyBorder="1" applyAlignment="1">
      <alignment horizontal="justify" vertical="center" wrapText="1"/>
      <protection/>
    </xf>
    <xf numFmtId="0" fontId="37" fillId="0" borderId="13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173" fontId="24" fillId="0" borderId="0" xfId="56" applyNumberFormat="1" applyFont="1" applyFill="1" applyAlignment="1">
      <alignment vertical="center"/>
      <protection/>
    </xf>
    <xf numFmtId="173" fontId="24" fillId="0" borderId="0" xfId="56" applyNumberFormat="1" applyFont="1" applyFill="1" applyAlignment="1">
      <alignment vertical="center" wrapText="1"/>
      <protection/>
    </xf>
    <xf numFmtId="49" fontId="22" fillId="0" borderId="0" xfId="0" applyNumberFormat="1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center" vertical="center" wrapText="1"/>
    </xf>
    <xf numFmtId="49" fontId="23" fillId="37" borderId="15" xfId="0" applyNumberFormat="1" applyFont="1" applyFill="1" applyBorder="1" applyAlignment="1">
      <alignment horizontal="center" vertical="center" wrapText="1"/>
    </xf>
    <xf numFmtId="49" fontId="23" fillId="36" borderId="16" xfId="0" applyNumberFormat="1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right" vertical="center" wrapText="1"/>
    </xf>
    <xf numFmtId="0" fontId="23" fillId="36" borderId="17" xfId="0" applyFont="1" applyFill="1" applyBorder="1" applyAlignment="1">
      <alignment horizontal="center" vertical="center" wrapText="1"/>
    </xf>
    <xf numFmtId="49" fontId="23" fillId="36" borderId="17" xfId="0" applyNumberFormat="1" applyFont="1" applyFill="1" applyBorder="1" applyAlignment="1">
      <alignment horizontal="center" vertical="center" wrapText="1"/>
    </xf>
    <xf numFmtId="173" fontId="23" fillId="36" borderId="15" xfId="0" applyNumberFormat="1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vertical="center" wrapText="1"/>
    </xf>
    <xf numFmtId="49" fontId="23" fillId="36" borderId="13" xfId="0" applyNumberFormat="1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49" fontId="23" fillId="36" borderId="18" xfId="0" applyNumberFormat="1" applyFont="1" applyFill="1" applyBorder="1" applyAlignment="1">
      <alignment horizontal="center" vertical="center" wrapText="1"/>
    </xf>
    <xf numFmtId="49" fontId="23" fillId="36" borderId="13" xfId="0" applyNumberFormat="1" applyFont="1" applyFill="1" applyBorder="1" applyAlignment="1">
      <alignment vertical="center" wrapText="1"/>
    </xf>
    <xf numFmtId="0" fontId="23" fillId="36" borderId="13" xfId="0" applyFont="1" applyFill="1" applyBorder="1" applyAlignment="1">
      <alignment horizontal="left" vertical="center" wrapText="1"/>
    </xf>
    <xf numFmtId="2" fontId="23" fillId="37" borderId="12" xfId="63" applyNumberFormat="1" applyFont="1" applyFill="1" applyBorder="1" applyAlignment="1">
      <alignment horizontal="left" vertical="center" wrapText="1"/>
      <protection/>
    </xf>
    <xf numFmtId="49" fontId="26" fillId="37" borderId="13" xfId="63" applyNumberFormat="1" applyFont="1" applyFill="1" applyBorder="1" applyAlignment="1">
      <alignment horizontal="center" vertical="center" wrapText="1"/>
      <protection/>
    </xf>
    <xf numFmtId="49" fontId="26" fillId="37" borderId="12" xfId="63" applyNumberFormat="1" applyFont="1" applyFill="1" applyBorder="1" applyAlignment="1">
      <alignment horizontal="center" vertical="center" wrapText="1"/>
      <protection/>
    </xf>
    <xf numFmtId="49" fontId="23" fillId="37" borderId="12" xfId="0" applyNumberFormat="1" applyFont="1" applyFill="1" applyBorder="1" applyAlignment="1">
      <alignment horizontal="right" vertical="center" wrapText="1"/>
    </xf>
    <xf numFmtId="49" fontId="23" fillId="37" borderId="18" xfId="0" applyNumberFormat="1" applyFont="1" applyFill="1" applyBorder="1" applyAlignment="1">
      <alignment vertical="center" wrapText="1"/>
    </xf>
    <xf numFmtId="49" fontId="26" fillId="37" borderId="18" xfId="63" applyNumberFormat="1" applyFont="1" applyFill="1" applyBorder="1" applyAlignment="1">
      <alignment horizontal="center" vertical="center" wrapText="1"/>
      <protection/>
    </xf>
    <xf numFmtId="2" fontId="22" fillId="37" borderId="12" xfId="63" applyNumberFormat="1" applyFont="1" applyFill="1" applyBorder="1" applyAlignment="1">
      <alignment horizontal="left" vertical="center" wrapText="1"/>
      <protection/>
    </xf>
    <xf numFmtId="49" fontId="24" fillId="37" borderId="13" xfId="63" applyNumberFormat="1" applyFont="1" applyFill="1" applyBorder="1" applyAlignment="1">
      <alignment horizontal="center" vertical="center" wrapText="1"/>
      <protection/>
    </xf>
    <xf numFmtId="49" fontId="24" fillId="37" borderId="12" xfId="63" applyNumberFormat="1" applyFont="1" applyFill="1" applyBorder="1" applyAlignment="1">
      <alignment horizontal="center" vertical="center" wrapText="1"/>
      <protection/>
    </xf>
    <xf numFmtId="49" fontId="22" fillId="37" borderId="10" xfId="0" applyNumberFormat="1" applyFont="1" applyFill="1" applyBorder="1" applyAlignment="1">
      <alignment horizontal="right" vertical="center" wrapText="1"/>
    </xf>
    <xf numFmtId="49" fontId="22" fillId="37" borderId="11" xfId="0" applyNumberFormat="1" applyFont="1" applyFill="1" applyBorder="1" applyAlignment="1">
      <alignment vertical="center" wrapText="1"/>
    </xf>
    <xf numFmtId="49" fontId="24" fillId="37" borderId="18" xfId="63" applyNumberFormat="1" applyFont="1" applyFill="1" applyBorder="1" applyAlignment="1">
      <alignment horizontal="center" vertical="center" wrapText="1"/>
      <protection/>
    </xf>
    <xf numFmtId="0" fontId="22" fillId="37" borderId="13" xfId="0" applyFont="1" applyFill="1" applyBorder="1" applyAlignment="1">
      <alignment vertical="center" wrapText="1"/>
    </xf>
    <xf numFmtId="49" fontId="22" fillId="37" borderId="13" xfId="0" applyNumberFormat="1" applyFont="1" applyFill="1" applyBorder="1" applyAlignment="1">
      <alignment horizontal="center" vertical="center" wrapText="1"/>
    </xf>
    <xf numFmtId="49" fontId="22" fillId="37" borderId="12" xfId="0" applyNumberFormat="1" applyFont="1" applyFill="1" applyBorder="1" applyAlignment="1">
      <alignment horizontal="center" vertical="center" wrapText="1"/>
    </xf>
    <xf numFmtId="49" fontId="23" fillId="37" borderId="10" xfId="0" applyNumberFormat="1" applyFont="1" applyFill="1" applyBorder="1" applyAlignment="1">
      <alignment horizontal="right" vertical="center" wrapText="1"/>
    </xf>
    <xf numFmtId="49" fontId="23" fillId="37" borderId="11" xfId="0" applyNumberFormat="1" applyFont="1" applyFill="1" applyBorder="1" applyAlignment="1">
      <alignment vertical="center" wrapText="1"/>
    </xf>
    <xf numFmtId="0" fontId="22" fillId="37" borderId="13" xfId="0" applyFont="1" applyFill="1" applyBorder="1" applyAlignment="1">
      <alignment horizontal="left" vertical="center" wrapText="1"/>
    </xf>
    <xf numFmtId="0" fontId="23" fillId="37" borderId="13" xfId="0" applyFont="1" applyFill="1" applyBorder="1" applyAlignment="1">
      <alignment vertical="center" wrapText="1"/>
    </xf>
    <xf numFmtId="49" fontId="23" fillId="37" borderId="13" xfId="0" applyNumberFormat="1" applyFont="1" applyFill="1" applyBorder="1" applyAlignment="1">
      <alignment horizontal="center" vertical="center" wrapText="1"/>
    </xf>
    <xf numFmtId="49" fontId="23" fillId="37" borderId="12" xfId="0" applyNumberFormat="1" applyFont="1" applyFill="1" applyBorder="1" applyAlignment="1">
      <alignment horizontal="center" vertical="center" wrapText="1"/>
    </xf>
    <xf numFmtId="49" fontId="23" fillId="37" borderId="18" xfId="0" applyNumberFormat="1" applyFont="1" applyFill="1" applyBorder="1" applyAlignment="1">
      <alignment horizontal="left" vertical="center" wrapText="1"/>
    </xf>
    <xf numFmtId="49" fontId="23" fillId="37" borderId="18" xfId="0" applyNumberFormat="1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right" vertical="center" wrapText="1"/>
    </xf>
    <xf numFmtId="49" fontId="23" fillId="36" borderId="18" xfId="0" applyNumberFormat="1" applyFont="1" applyFill="1" applyBorder="1" applyAlignment="1">
      <alignment horizontal="left" vertical="center" wrapText="1"/>
    </xf>
    <xf numFmtId="0" fontId="22" fillId="37" borderId="16" xfId="0" applyFont="1" applyFill="1" applyBorder="1" applyAlignment="1">
      <alignment horizontal="right" vertical="center" wrapText="1"/>
    </xf>
    <xf numFmtId="49" fontId="22" fillId="37" borderId="17" xfId="0" applyNumberFormat="1" applyFont="1" applyFill="1" applyBorder="1" applyAlignment="1">
      <alignment horizontal="left" vertical="center" wrapText="1"/>
    </xf>
    <xf numFmtId="49" fontId="22" fillId="37" borderId="11" xfId="0" applyNumberFormat="1" applyFont="1" applyFill="1" applyBorder="1" applyAlignment="1">
      <alignment horizontal="center" vertical="center" wrapText="1"/>
    </xf>
    <xf numFmtId="0" fontId="24" fillId="37" borderId="36" xfId="0" applyFont="1" applyFill="1" applyBorder="1" applyAlignment="1">
      <alignment vertical="center" wrapText="1"/>
    </xf>
    <xf numFmtId="49" fontId="22" fillId="37" borderId="22" xfId="0" applyNumberFormat="1" applyFont="1" applyFill="1" applyBorder="1" applyAlignment="1">
      <alignment horizontal="center" vertical="center" wrapText="1"/>
    </xf>
    <xf numFmtId="49" fontId="22" fillId="37" borderId="10" xfId="0" applyNumberFormat="1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right" vertical="center" wrapText="1"/>
    </xf>
    <xf numFmtId="0" fontId="22" fillId="37" borderId="18" xfId="0" applyFont="1" applyFill="1" applyBorder="1" applyAlignment="1">
      <alignment horizontal="left" vertical="center" wrapText="1"/>
    </xf>
    <xf numFmtId="0" fontId="22" fillId="37" borderId="21" xfId="0" applyFont="1" applyFill="1" applyBorder="1" applyAlignment="1">
      <alignment horizontal="left" vertical="center" wrapText="1"/>
    </xf>
    <xf numFmtId="49" fontId="22" fillId="37" borderId="15" xfId="0" applyNumberFormat="1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left" vertical="center" wrapText="1"/>
    </xf>
    <xf numFmtId="0" fontId="22" fillId="37" borderId="19" xfId="0" applyFont="1" applyFill="1" applyBorder="1" applyAlignment="1">
      <alignment horizontal="right" vertical="center" wrapText="1"/>
    </xf>
    <xf numFmtId="49" fontId="22" fillId="36" borderId="24" xfId="0" applyNumberFormat="1" applyFont="1" applyFill="1" applyBorder="1" applyAlignment="1">
      <alignment horizontal="left" vertical="center" wrapText="1"/>
    </xf>
    <xf numFmtId="49" fontId="22" fillId="37" borderId="18" xfId="0" applyNumberFormat="1" applyFont="1" applyFill="1" applyBorder="1" applyAlignment="1">
      <alignment horizontal="center" vertical="center" wrapText="1"/>
    </xf>
    <xf numFmtId="49" fontId="22" fillId="37" borderId="12" xfId="0" applyNumberFormat="1" applyFont="1" applyFill="1" applyBorder="1" applyAlignment="1">
      <alignment horizontal="right" vertical="center" wrapText="1"/>
    </xf>
    <xf numFmtId="49" fontId="22" fillId="37" borderId="18" xfId="0" applyNumberFormat="1" applyFont="1" applyFill="1" applyBorder="1" applyAlignment="1">
      <alignment vertical="center" wrapText="1"/>
    </xf>
    <xf numFmtId="49" fontId="26" fillId="37" borderId="18" xfId="56" applyNumberFormat="1" applyFont="1" applyFill="1" applyBorder="1" applyAlignment="1">
      <alignment horizontal="center" vertical="center" wrapText="1"/>
      <protection/>
    </xf>
    <xf numFmtId="0" fontId="22" fillId="37" borderId="30" xfId="0" applyFont="1" applyFill="1" applyBorder="1" applyAlignment="1">
      <alignment horizontal="left" vertical="center" wrapText="1"/>
    </xf>
    <xf numFmtId="0" fontId="23" fillId="37" borderId="22" xfId="0" applyFont="1" applyFill="1" applyBorder="1" applyAlignment="1">
      <alignment vertical="center" wrapText="1"/>
    </xf>
    <xf numFmtId="49" fontId="23" fillId="36" borderId="29" xfId="0" applyNumberFormat="1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right" vertical="center" wrapText="1"/>
    </xf>
    <xf numFmtId="49" fontId="23" fillId="36" borderId="11" xfId="0" applyNumberFormat="1" applyFont="1" applyFill="1" applyBorder="1" applyAlignment="1">
      <alignment horizontal="left" vertical="center" wrapText="1"/>
    </xf>
    <xf numFmtId="49" fontId="23" fillId="36" borderId="27" xfId="0" applyNumberFormat="1" applyFont="1" applyFill="1" applyBorder="1" applyAlignment="1">
      <alignment horizontal="center" vertical="center" wrapText="1"/>
    </xf>
    <xf numFmtId="49" fontId="22" fillId="37" borderId="20" xfId="0" applyNumberFormat="1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right" vertical="center" wrapText="1"/>
    </xf>
    <xf numFmtId="49" fontId="22" fillId="36" borderId="18" xfId="0" applyNumberFormat="1" applyFont="1" applyFill="1" applyBorder="1" applyAlignment="1">
      <alignment horizontal="left" vertical="center" wrapText="1"/>
    </xf>
    <xf numFmtId="49" fontId="22" fillId="37" borderId="26" xfId="0" applyNumberFormat="1" applyFont="1" applyFill="1" applyBorder="1" applyAlignment="1">
      <alignment horizontal="center" vertical="center" wrapText="1"/>
    </xf>
    <xf numFmtId="49" fontId="22" fillId="37" borderId="21" xfId="0" applyNumberFormat="1" applyFont="1" applyFill="1" applyBorder="1" applyAlignment="1">
      <alignment horizontal="center" vertical="center" wrapText="1"/>
    </xf>
    <xf numFmtId="0" fontId="22" fillId="37" borderId="21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right" vertical="center" wrapText="1"/>
    </xf>
    <xf numFmtId="49" fontId="22" fillId="36" borderId="17" xfId="0" applyNumberFormat="1" applyFont="1" applyFill="1" applyBorder="1" applyAlignment="1">
      <alignment horizontal="left" vertical="center" wrapText="1"/>
    </xf>
    <xf numFmtId="0" fontId="26" fillId="37" borderId="12" xfId="0" applyFont="1" applyFill="1" applyBorder="1" applyAlignment="1">
      <alignment vertical="center" wrapText="1"/>
    </xf>
    <xf numFmtId="49" fontId="23" fillId="36" borderId="31" xfId="0" applyNumberFormat="1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right" vertical="center" wrapText="1"/>
    </xf>
    <xf numFmtId="49" fontId="23" fillId="36" borderId="32" xfId="0" applyNumberFormat="1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vertical="center" wrapText="1"/>
    </xf>
    <xf numFmtId="49" fontId="22" fillId="36" borderId="13" xfId="0" applyNumberFormat="1" applyFont="1" applyFill="1" applyBorder="1" applyAlignment="1">
      <alignment horizontal="center" vertical="center" wrapText="1"/>
    </xf>
    <xf numFmtId="49" fontId="22" fillId="36" borderId="12" xfId="0" applyNumberFormat="1" applyFont="1" applyFill="1" applyBorder="1" applyAlignment="1">
      <alignment horizontal="right" vertical="center" wrapText="1"/>
    </xf>
    <xf numFmtId="49" fontId="22" fillId="36" borderId="33" xfId="0" applyNumberFormat="1" applyFont="1" applyFill="1" applyBorder="1" applyAlignment="1">
      <alignment horizontal="center" vertical="center" wrapText="1"/>
    </xf>
    <xf numFmtId="0" fontId="22" fillId="37" borderId="20" xfId="0" applyFont="1" applyFill="1" applyBorder="1" applyAlignment="1">
      <alignment horizontal="left" vertical="center" wrapText="1"/>
    </xf>
    <xf numFmtId="0" fontId="26" fillId="36" borderId="13" xfId="0" applyFont="1" applyFill="1" applyBorder="1" applyAlignment="1">
      <alignment vertical="center" wrapText="1"/>
    </xf>
    <xf numFmtId="49" fontId="26" fillId="36" borderId="13" xfId="0" applyNumberFormat="1" applyFont="1" applyFill="1" applyBorder="1" applyAlignment="1">
      <alignment horizontal="center" vertical="center" wrapText="1"/>
    </xf>
    <xf numFmtId="49" fontId="26" fillId="36" borderId="12" xfId="0" applyNumberFormat="1" applyFont="1" applyFill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6" fillId="36" borderId="18" xfId="0" applyFont="1" applyFill="1" applyBorder="1" applyAlignment="1">
      <alignment horizontal="center" vertical="center" wrapText="1"/>
    </xf>
    <xf numFmtId="49" fontId="26" fillId="36" borderId="18" xfId="0" applyNumberFormat="1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49" fontId="24" fillId="37" borderId="13" xfId="0" applyNumberFormat="1" applyFont="1" applyFill="1" applyBorder="1" applyAlignment="1">
      <alignment horizontal="center" vertical="center" wrapText="1"/>
    </xf>
    <xf numFmtId="49" fontId="23" fillId="36" borderId="13" xfId="55" applyNumberFormat="1" applyFont="1" applyFill="1" applyBorder="1" applyAlignment="1">
      <alignment horizontal="center" vertical="center" wrapText="1"/>
      <protection/>
    </xf>
    <xf numFmtId="49" fontId="22" fillId="37" borderId="13" xfId="55" applyNumberFormat="1" applyFont="1" applyFill="1" applyBorder="1" applyAlignment="1">
      <alignment horizontal="center" vertical="center" wrapText="1"/>
      <protection/>
    </xf>
    <xf numFmtId="0" fontId="26" fillId="36" borderId="20" xfId="0" applyFont="1" applyFill="1" applyBorder="1" applyAlignment="1">
      <alignment vertical="center" wrapText="1"/>
    </xf>
    <xf numFmtId="49" fontId="23" fillId="37" borderId="16" xfId="0" applyNumberFormat="1" applyFont="1" applyFill="1" applyBorder="1" applyAlignment="1">
      <alignment horizontal="right" vertical="center" wrapText="1"/>
    </xf>
    <xf numFmtId="49" fontId="23" fillId="37" borderId="17" xfId="0" applyNumberFormat="1" applyFont="1" applyFill="1" applyBorder="1" applyAlignment="1">
      <alignment vertical="center" wrapText="1"/>
    </xf>
    <xf numFmtId="49" fontId="22" fillId="37" borderId="16" xfId="0" applyNumberFormat="1" applyFont="1" applyFill="1" applyBorder="1" applyAlignment="1">
      <alignment horizontal="right" vertical="center" wrapText="1"/>
    </xf>
    <xf numFmtId="49" fontId="22" fillId="37" borderId="17" xfId="0" applyNumberFormat="1" applyFont="1" applyFill="1" applyBorder="1" applyAlignment="1">
      <alignment vertical="center" wrapText="1"/>
    </xf>
    <xf numFmtId="0" fontId="22" fillId="37" borderId="25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left" vertical="center" wrapText="1"/>
    </xf>
    <xf numFmtId="49" fontId="22" fillId="36" borderId="16" xfId="0" applyNumberFormat="1" applyFont="1" applyFill="1" applyBorder="1" applyAlignment="1">
      <alignment horizontal="right" vertical="center" wrapText="1"/>
    </xf>
    <xf numFmtId="49" fontId="22" fillId="37" borderId="18" xfId="0" applyNumberFormat="1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6" fillId="36" borderId="13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left" vertical="center" wrapText="1"/>
    </xf>
    <xf numFmtId="0" fontId="23" fillId="36" borderId="20" xfId="0" applyFont="1" applyFill="1" applyBorder="1" applyAlignment="1">
      <alignment horizontal="center" vertical="center" wrapText="1"/>
    </xf>
    <xf numFmtId="49" fontId="23" fillId="36" borderId="21" xfId="0" applyNumberFormat="1" applyFont="1" applyFill="1" applyBorder="1" applyAlignment="1">
      <alignment horizontal="center" vertical="center" wrapText="1"/>
    </xf>
    <xf numFmtId="49" fontId="23" fillId="36" borderId="26" xfId="0" applyNumberFormat="1" applyFont="1" applyFill="1" applyBorder="1" applyAlignment="1">
      <alignment horizontal="center" vertical="center" wrapText="1"/>
    </xf>
    <xf numFmtId="0" fontId="24" fillId="37" borderId="0" xfId="0" applyFont="1" applyFill="1" applyAlignment="1">
      <alignment horizontal="left" vertical="center" wrapText="1"/>
    </xf>
    <xf numFmtId="49" fontId="23" fillId="37" borderId="26" xfId="0" applyNumberFormat="1" applyFont="1" applyFill="1" applyBorder="1" applyAlignment="1">
      <alignment horizontal="center" vertical="center" wrapText="1"/>
    </xf>
    <xf numFmtId="0" fontId="22" fillId="37" borderId="26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right" vertical="center" wrapText="1"/>
    </xf>
    <xf numFmtId="0" fontId="23" fillId="37" borderId="12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horizontal="right" vertical="center" wrapText="1"/>
    </xf>
    <xf numFmtId="0" fontId="23" fillId="26" borderId="0" xfId="0" applyFont="1" applyFill="1" applyBorder="1" applyAlignment="1">
      <alignment horizontal="center" vertical="center" wrapText="1"/>
    </xf>
    <xf numFmtId="3" fontId="23" fillId="34" borderId="13" xfId="0" applyNumberFormat="1" applyFont="1" applyFill="1" applyBorder="1" applyAlignment="1">
      <alignment horizontal="right" vertical="center" wrapText="1"/>
    </xf>
    <xf numFmtId="3" fontId="23" fillId="35" borderId="13" xfId="0" applyNumberFormat="1" applyFont="1" applyFill="1" applyBorder="1" applyAlignment="1">
      <alignment horizontal="right" vertical="center" wrapText="1"/>
    </xf>
    <xf numFmtId="3" fontId="23" fillId="33" borderId="13" xfId="0" applyNumberFormat="1" applyFont="1" applyFill="1" applyBorder="1" applyAlignment="1">
      <alignment horizontal="right" vertical="center" wrapText="1"/>
    </xf>
    <xf numFmtId="3" fontId="23" fillId="29" borderId="13" xfId="0" applyNumberFormat="1" applyFont="1" applyFill="1" applyBorder="1" applyAlignment="1">
      <alignment horizontal="right" vertical="center" wrapText="1"/>
    </xf>
    <xf numFmtId="3" fontId="26" fillId="8" borderId="13" xfId="63" applyNumberFormat="1" applyFont="1" applyFill="1" applyBorder="1" applyAlignment="1">
      <alignment vertical="center" wrapText="1"/>
      <protection/>
    </xf>
    <xf numFmtId="3" fontId="24" fillId="24" borderId="13" xfId="63" applyNumberFormat="1" applyFont="1" applyFill="1" applyBorder="1" applyAlignment="1">
      <alignment vertical="center" wrapText="1"/>
      <protection/>
    </xf>
    <xf numFmtId="3" fontId="24" fillId="4" borderId="13" xfId="63" applyNumberFormat="1" applyFont="1" applyFill="1" applyBorder="1" applyAlignment="1">
      <alignment vertical="center" wrapText="1"/>
      <protection/>
    </xf>
    <xf numFmtId="3" fontId="24" fillId="0" borderId="13" xfId="63" applyNumberFormat="1" applyFont="1" applyFill="1" applyBorder="1" applyAlignment="1">
      <alignment vertical="center" wrapText="1"/>
      <protection/>
    </xf>
    <xf numFmtId="3" fontId="23" fillId="28" borderId="13" xfId="0" applyNumberFormat="1" applyFont="1" applyFill="1" applyBorder="1" applyAlignment="1">
      <alignment horizontal="right" vertical="center" wrapText="1"/>
    </xf>
    <xf numFmtId="3" fontId="23" fillId="31" borderId="13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vertical="center" wrapText="1"/>
    </xf>
    <xf numFmtId="3" fontId="22" fillId="30" borderId="22" xfId="0" applyNumberFormat="1" applyFont="1" applyFill="1" applyBorder="1" applyAlignment="1">
      <alignment horizontal="right" vertical="center" wrapText="1"/>
    </xf>
    <xf numFmtId="3" fontId="22" fillId="32" borderId="22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2" fillId="30" borderId="13" xfId="0" applyNumberFormat="1" applyFont="1" applyFill="1" applyBorder="1" applyAlignment="1">
      <alignment horizontal="right" vertical="center" wrapText="1"/>
    </xf>
    <xf numFmtId="3" fontId="26" fillId="4" borderId="13" xfId="56" applyNumberFormat="1" applyFont="1" applyFill="1" applyBorder="1" applyAlignment="1">
      <alignment vertical="center" wrapText="1"/>
      <protection/>
    </xf>
    <xf numFmtId="3" fontId="23" fillId="31" borderId="22" xfId="0" applyNumberFormat="1" applyFont="1" applyFill="1" applyBorder="1" applyAlignment="1">
      <alignment horizontal="right" vertical="center" wrapText="1"/>
    </xf>
    <xf numFmtId="3" fontId="22" fillId="32" borderId="13" xfId="0" applyNumberFormat="1" applyFont="1" applyFill="1" applyBorder="1" applyAlignment="1">
      <alignment horizontal="right" vertical="center" wrapText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4" borderId="13" xfId="0" applyNumberFormat="1" applyFont="1" applyFill="1" applyBorder="1" applyAlignment="1">
      <alignment horizontal="right" vertical="center" wrapText="1"/>
    </xf>
    <xf numFmtId="3" fontId="22" fillId="25" borderId="13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3" fontId="26" fillId="33" borderId="13" xfId="55" applyNumberFormat="1" applyFont="1" applyFill="1" applyBorder="1" applyAlignment="1">
      <alignment vertical="center" wrapText="1"/>
      <protection/>
    </xf>
    <xf numFmtId="3" fontId="23" fillId="8" borderId="13" xfId="0" applyNumberFormat="1" applyFont="1" applyFill="1" applyBorder="1" applyAlignment="1">
      <alignment horizontal="right" vertical="center" wrapText="1"/>
    </xf>
    <xf numFmtId="3" fontId="22" fillId="24" borderId="13" xfId="0" applyNumberFormat="1" applyFont="1" applyFill="1" applyBorder="1" applyAlignment="1">
      <alignment horizontal="right" vertical="center" wrapText="1"/>
    </xf>
    <xf numFmtId="3" fontId="26" fillId="33" borderId="13" xfId="0" applyNumberFormat="1" applyFont="1" applyFill="1" applyBorder="1" applyAlignment="1">
      <alignment horizontal="right" vertical="center" wrapText="1"/>
    </xf>
    <xf numFmtId="3" fontId="26" fillId="31" borderId="13" xfId="0" applyNumberFormat="1" applyFont="1" applyFill="1" applyBorder="1" applyAlignment="1">
      <alignment horizontal="right" vertical="center" wrapText="1"/>
    </xf>
    <xf numFmtId="3" fontId="23" fillId="10" borderId="13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Fill="1" applyAlignment="1">
      <alignment vertical="center" wrapText="1"/>
    </xf>
    <xf numFmtId="3" fontId="26" fillId="29" borderId="13" xfId="0" applyNumberFormat="1" applyFont="1" applyFill="1" applyBorder="1" applyAlignment="1">
      <alignment horizontal="right" vertical="center" wrapText="1"/>
    </xf>
    <xf numFmtId="3" fontId="23" fillId="26" borderId="15" xfId="0" applyNumberFormat="1" applyFont="1" applyFill="1" applyBorder="1" applyAlignment="1">
      <alignment horizontal="center" vertical="center" wrapText="1"/>
    </xf>
    <xf numFmtId="3" fontId="22" fillId="37" borderId="13" xfId="0" applyNumberFormat="1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vertical="center" wrapText="1"/>
    </xf>
    <xf numFmtId="49" fontId="26" fillId="29" borderId="12" xfId="0" applyNumberFormat="1" applyFont="1" applyFill="1" applyBorder="1" applyAlignment="1">
      <alignment horizontal="center" vertical="center" wrapText="1"/>
    </xf>
    <xf numFmtId="49" fontId="26" fillId="29" borderId="18" xfId="0" applyNumberFormat="1" applyFont="1" applyFill="1" applyBorder="1" applyAlignment="1">
      <alignment horizontal="center" vertical="center" wrapText="1"/>
    </xf>
    <xf numFmtId="3" fontId="23" fillId="36" borderId="13" xfId="0" applyNumberFormat="1" applyFont="1" applyFill="1" applyBorder="1" applyAlignment="1">
      <alignment horizontal="right" vertical="center" wrapText="1"/>
    </xf>
    <xf numFmtId="3" fontId="26" fillId="37" borderId="13" xfId="63" applyNumberFormat="1" applyFont="1" applyFill="1" applyBorder="1" applyAlignment="1">
      <alignment vertical="center" wrapText="1"/>
      <protection/>
    </xf>
    <xf numFmtId="3" fontId="24" fillId="37" borderId="13" xfId="63" applyNumberFormat="1" applyFont="1" applyFill="1" applyBorder="1" applyAlignment="1">
      <alignment vertical="center" wrapText="1"/>
      <protection/>
    </xf>
    <xf numFmtId="3" fontId="23" fillId="37" borderId="13" xfId="0" applyNumberFormat="1" applyFont="1" applyFill="1" applyBorder="1" applyAlignment="1">
      <alignment horizontal="right" vertical="center" wrapText="1"/>
    </xf>
    <xf numFmtId="3" fontId="22" fillId="36" borderId="22" xfId="0" applyNumberFormat="1" applyFont="1" applyFill="1" applyBorder="1" applyAlignment="1">
      <alignment horizontal="right" vertical="center" wrapText="1"/>
    </xf>
    <xf numFmtId="3" fontId="22" fillId="36" borderId="13" xfId="0" applyNumberFormat="1" applyFont="1" applyFill="1" applyBorder="1" applyAlignment="1">
      <alignment horizontal="right" vertical="center" wrapText="1"/>
    </xf>
    <xf numFmtId="3" fontId="26" fillId="37" borderId="13" xfId="56" applyNumberFormat="1" applyFont="1" applyFill="1" applyBorder="1" applyAlignment="1">
      <alignment vertical="center" wrapText="1"/>
      <protection/>
    </xf>
    <xf numFmtId="3" fontId="23" fillId="36" borderId="22" xfId="0" applyNumberFormat="1" applyFont="1" applyFill="1" applyBorder="1" applyAlignment="1">
      <alignment horizontal="right" vertical="center" wrapText="1"/>
    </xf>
    <xf numFmtId="3" fontId="22" fillId="37" borderId="15" xfId="0" applyNumberFormat="1" applyFont="1" applyFill="1" applyBorder="1" applyAlignment="1">
      <alignment horizontal="right" vertical="center" wrapText="1"/>
    </xf>
    <xf numFmtId="3" fontId="26" fillId="36" borderId="13" xfId="55" applyNumberFormat="1" applyFont="1" applyFill="1" applyBorder="1" applyAlignment="1">
      <alignment vertical="center" wrapText="1"/>
      <protection/>
    </xf>
    <xf numFmtId="3" fontId="26" fillId="36" borderId="13" xfId="0" applyNumberFormat="1" applyFont="1" applyFill="1" applyBorder="1" applyAlignment="1">
      <alignment horizontal="right" vertical="center" wrapText="1"/>
    </xf>
    <xf numFmtId="0" fontId="26" fillId="36" borderId="0" xfId="0" applyFont="1" applyFill="1" applyBorder="1" applyAlignment="1">
      <alignment vertical="center" wrapText="1"/>
    </xf>
    <xf numFmtId="3" fontId="24" fillId="4" borderId="13" xfId="56" applyNumberFormat="1" applyFont="1" applyFill="1" applyBorder="1" applyAlignment="1">
      <alignment vertical="center" wrapText="1"/>
      <protection/>
    </xf>
    <xf numFmtId="0" fontId="29" fillId="0" borderId="0" xfId="53" applyFont="1">
      <alignment/>
      <protection/>
    </xf>
    <xf numFmtId="0" fontId="9" fillId="0" borderId="0" xfId="53" applyFont="1">
      <alignment/>
      <protection/>
    </xf>
    <xf numFmtId="0" fontId="0" fillId="0" borderId="0" xfId="53" applyFont="1">
      <alignment/>
      <protection/>
    </xf>
    <xf numFmtId="0" fontId="31" fillId="0" borderId="0" xfId="0" applyFont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7" fillId="0" borderId="13" xfId="53" applyFont="1" applyBorder="1" applyAlignment="1">
      <alignment horizontal="center" vertical="center" wrapText="1"/>
      <protection/>
    </xf>
    <xf numFmtId="0" fontId="37" fillId="0" borderId="12" xfId="53" applyFont="1" applyBorder="1" applyAlignment="1">
      <alignment horizontal="center" vertical="center"/>
      <protection/>
    </xf>
    <xf numFmtId="0" fontId="37" fillId="0" borderId="33" xfId="53" applyFont="1" applyBorder="1" applyAlignment="1">
      <alignment horizontal="center" vertical="center"/>
      <protection/>
    </xf>
    <xf numFmtId="0" fontId="37" fillId="0" borderId="18" xfId="53" applyFont="1" applyBorder="1" applyAlignment="1">
      <alignment horizontal="center" vertical="center"/>
      <protection/>
    </xf>
    <xf numFmtId="0" fontId="36" fillId="0" borderId="0" xfId="53" applyFont="1" applyAlignment="1">
      <alignment horizontal="left" vertical="center"/>
      <protection/>
    </xf>
    <xf numFmtId="0" fontId="36" fillId="0" borderId="0" xfId="53" applyFont="1" applyAlignment="1">
      <alignment horizontal="center" vertical="center"/>
      <protection/>
    </xf>
    <xf numFmtId="0" fontId="37" fillId="0" borderId="12" xfId="53" applyFont="1" applyBorder="1" applyAlignment="1">
      <alignment horizontal="center" vertical="center" wrapText="1"/>
      <protection/>
    </xf>
    <xf numFmtId="0" fontId="37" fillId="0" borderId="33" xfId="53" applyFont="1" applyBorder="1" applyAlignment="1">
      <alignment horizontal="center" vertical="center" wrapText="1"/>
      <protection/>
    </xf>
    <xf numFmtId="0" fontId="37" fillId="0" borderId="18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Лист1" xfId="54"/>
    <cellStyle name="Обычный_Прил.1,2,3-2009" xfId="55"/>
    <cellStyle name="Обычный_Прил.7,8 Расходы_200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2"/>
  <sheetViews>
    <sheetView tabSelected="1" view="pageBreakPreview" zoomScaleNormal="70" zoomScaleSheetLayoutView="100" zoomScalePageLayoutView="0" workbookViewId="0" topLeftCell="A1">
      <selection activeCell="A10" sqref="A10:G94"/>
    </sheetView>
  </sheetViews>
  <sheetFormatPr defaultColWidth="9.140625" defaultRowHeight="15"/>
  <cols>
    <col min="1" max="1" width="133.00390625" style="12" customWidth="1"/>
    <col min="2" max="2" width="8.7109375" style="22" customWidth="1"/>
    <col min="3" max="3" width="9.140625" style="23" customWidth="1"/>
    <col min="4" max="4" width="9.140625" style="10" customWidth="1"/>
    <col min="5" max="5" width="7.421875" style="11" customWidth="1"/>
    <col min="6" max="6" width="9.140625" style="22" customWidth="1"/>
    <col min="7" max="7" width="18.00390625" style="25" customWidth="1"/>
    <col min="8" max="8" width="17.421875" style="284" customWidth="1"/>
    <col min="9" max="9" width="17.421875" style="1" customWidth="1"/>
    <col min="10" max="37" width="9.140625" style="1" customWidth="1"/>
  </cols>
  <sheetData>
    <row r="1" spans="1:7" s="287" customFormat="1" ht="15.75" customHeight="1">
      <c r="A1" s="497" t="s">
        <v>143</v>
      </c>
      <c r="B1" s="497"/>
      <c r="C1" s="497"/>
      <c r="D1" s="497"/>
      <c r="E1" s="497"/>
      <c r="F1" s="497"/>
      <c r="G1" s="497"/>
    </row>
    <row r="2" spans="1:7" s="287" customFormat="1" ht="15.75" customHeight="1">
      <c r="A2" s="497" t="s">
        <v>210</v>
      </c>
      <c r="B2" s="497"/>
      <c r="C2" s="497"/>
      <c r="D2" s="497"/>
      <c r="E2" s="497"/>
      <c r="F2" s="497"/>
      <c r="G2" s="497"/>
    </row>
    <row r="3" spans="1:7" s="287" customFormat="1" ht="15.75" customHeight="1">
      <c r="A3" s="497" t="s">
        <v>212</v>
      </c>
      <c r="B3" s="497"/>
      <c r="C3" s="497"/>
      <c r="D3" s="497"/>
      <c r="E3" s="497"/>
      <c r="F3" s="497"/>
      <c r="G3" s="497"/>
    </row>
    <row r="4" spans="1:7" s="288" customFormat="1" ht="16.5" customHeight="1">
      <c r="A4" s="496" t="s">
        <v>211</v>
      </c>
      <c r="B4" s="496"/>
      <c r="C4" s="496"/>
      <c r="D4" s="496"/>
      <c r="E4" s="496"/>
      <c r="F4" s="496"/>
      <c r="G4" s="496"/>
    </row>
    <row r="5" spans="1:7" s="288" customFormat="1" ht="16.5" customHeight="1">
      <c r="A5" s="496" t="s">
        <v>82</v>
      </c>
      <c r="B5" s="496"/>
      <c r="C5" s="496"/>
      <c r="D5" s="496"/>
      <c r="E5" s="496"/>
      <c r="F5" s="496"/>
      <c r="G5" s="496"/>
    </row>
    <row r="6" spans="1:6" s="288" customFormat="1" ht="16.5" customHeight="1">
      <c r="A6" s="499"/>
      <c r="B6" s="499"/>
      <c r="C6" s="499"/>
      <c r="D6" s="499"/>
      <c r="E6" s="499"/>
      <c r="F6" s="499"/>
    </row>
    <row r="7" spans="1:6" s="288" customFormat="1" ht="16.5" customHeight="1">
      <c r="A7" s="500"/>
      <c r="B7" s="500"/>
      <c r="C7" s="500"/>
      <c r="D7" s="500"/>
      <c r="E7" s="500"/>
      <c r="F7" s="500"/>
    </row>
    <row r="8" spans="1:7" s="288" customFormat="1" ht="66" customHeight="1">
      <c r="A8" s="498" t="s">
        <v>167</v>
      </c>
      <c r="B8" s="498"/>
      <c r="C8" s="498"/>
      <c r="D8" s="498"/>
      <c r="E8" s="498"/>
      <c r="F8" s="498"/>
      <c r="G8" s="498"/>
    </row>
    <row r="9" spans="1:7" s="8" customFormat="1" ht="18">
      <c r="A9" s="295"/>
      <c r="B9" s="296"/>
      <c r="C9" s="296"/>
      <c r="D9" s="296"/>
      <c r="E9" s="296"/>
      <c r="F9" s="297"/>
      <c r="G9" s="297" t="s">
        <v>168</v>
      </c>
    </row>
    <row r="10" spans="1:37" s="49" customFormat="1" ht="54" customHeight="1">
      <c r="A10" s="431" t="s">
        <v>85</v>
      </c>
      <c r="B10" s="19" t="s">
        <v>29</v>
      </c>
      <c r="C10" s="43" t="s">
        <v>30</v>
      </c>
      <c r="D10" s="44" t="s">
        <v>84</v>
      </c>
      <c r="E10" s="45"/>
      <c r="F10" s="46" t="s">
        <v>31</v>
      </c>
      <c r="G10" s="47" t="s">
        <v>32</v>
      </c>
      <c r="H10" s="284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</row>
    <row r="11" spans="1:37" s="182" customFormat="1" ht="18.75">
      <c r="A11" s="175" t="s">
        <v>38</v>
      </c>
      <c r="B11" s="176"/>
      <c r="C11" s="177"/>
      <c r="D11" s="178"/>
      <c r="E11" s="179"/>
      <c r="F11" s="180"/>
      <c r="G11" s="445">
        <f>1341380</f>
        <v>1341380</v>
      </c>
      <c r="H11" s="294">
        <f>+прил8!H11</f>
        <v>1341380</v>
      </c>
      <c r="I11" s="293">
        <f>+G11-H11</f>
        <v>0</v>
      </c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</row>
    <row r="12" spans="1:37" s="182" customFormat="1" ht="18.75">
      <c r="A12" s="183" t="s">
        <v>166</v>
      </c>
      <c r="B12" s="184"/>
      <c r="C12" s="185"/>
      <c r="D12" s="186"/>
      <c r="E12" s="187"/>
      <c r="F12" s="188"/>
      <c r="G12" s="446">
        <v>1341380</v>
      </c>
      <c r="H12" s="174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</row>
    <row r="13" spans="1:37" s="182" customFormat="1" ht="18.75">
      <c r="A13" s="97" t="s">
        <v>39</v>
      </c>
      <c r="B13" s="137" t="s">
        <v>35</v>
      </c>
      <c r="C13" s="189"/>
      <c r="D13" s="190"/>
      <c r="E13" s="191"/>
      <c r="F13" s="192"/>
      <c r="G13" s="447">
        <v>680707</v>
      </c>
      <c r="H13" s="174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</row>
    <row r="14" spans="1:37" s="182" customFormat="1" ht="37.5">
      <c r="A14" s="51" t="s">
        <v>40</v>
      </c>
      <c r="B14" s="193" t="s">
        <v>35</v>
      </c>
      <c r="C14" s="194" t="s">
        <v>36</v>
      </c>
      <c r="D14" s="195"/>
      <c r="E14" s="196"/>
      <c r="F14" s="197"/>
      <c r="G14" s="448">
        <f>+G15</f>
        <v>225200</v>
      </c>
      <c r="H14" s="174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</row>
    <row r="15" spans="1:37" s="202" customFormat="1" ht="18.75">
      <c r="A15" s="14" t="s">
        <v>117</v>
      </c>
      <c r="B15" s="198" t="s">
        <v>35</v>
      </c>
      <c r="C15" s="199" t="s">
        <v>36</v>
      </c>
      <c r="D15" s="36" t="s">
        <v>116</v>
      </c>
      <c r="E15" s="37" t="s">
        <v>87</v>
      </c>
      <c r="F15" s="200"/>
      <c r="G15" s="449">
        <f>+G16</f>
        <v>225200</v>
      </c>
      <c r="H15" s="114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</row>
    <row r="16" spans="1:37" s="206" customFormat="1" ht="19.5">
      <c r="A16" s="13" t="s">
        <v>119</v>
      </c>
      <c r="B16" s="115" t="s">
        <v>35</v>
      </c>
      <c r="C16" s="203" t="s">
        <v>36</v>
      </c>
      <c r="D16" s="4" t="s">
        <v>118</v>
      </c>
      <c r="E16" s="5" t="s">
        <v>87</v>
      </c>
      <c r="F16" s="204"/>
      <c r="G16" s="450">
        <f>+G17</f>
        <v>225200</v>
      </c>
      <c r="H16" s="31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</row>
    <row r="17" spans="1:37" s="206" customFormat="1" ht="19.5">
      <c r="A17" s="38" t="s">
        <v>93</v>
      </c>
      <c r="B17" s="50" t="s">
        <v>35</v>
      </c>
      <c r="C17" s="207" t="s">
        <v>36</v>
      </c>
      <c r="D17" s="40" t="s">
        <v>118</v>
      </c>
      <c r="E17" s="41" t="s">
        <v>92</v>
      </c>
      <c r="F17" s="208"/>
      <c r="G17" s="451">
        <f>+G18</f>
        <v>225200</v>
      </c>
      <c r="H17" s="31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</row>
    <row r="18" spans="1:37" s="206" customFormat="1" ht="48.75" customHeight="1">
      <c r="A18" s="30" t="s">
        <v>42</v>
      </c>
      <c r="B18" s="16" t="s">
        <v>35</v>
      </c>
      <c r="C18" s="209" t="s">
        <v>36</v>
      </c>
      <c r="D18" s="6" t="s">
        <v>118</v>
      </c>
      <c r="E18" s="7" t="s">
        <v>92</v>
      </c>
      <c r="F18" s="210" t="s">
        <v>37</v>
      </c>
      <c r="G18" s="452">
        <v>225200</v>
      </c>
      <c r="H18" s="31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</row>
    <row r="19" spans="1:37" s="206" customFormat="1" ht="37.5">
      <c r="A19" s="51" t="s">
        <v>51</v>
      </c>
      <c r="B19" s="193" t="s">
        <v>35</v>
      </c>
      <c r="C19" s="193" t="s">
        <v>41</v>
      </c>
      <c r="D19" s="194"/>
      <c r="E19" s="197"/>
      <c r="F19" s="193"/>
      <c r="G19" s="448">
        <f>+G20</f>
        <v>525507</v>
      </c>
      <c r="H19" s="31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1:37" s="206" customFormat="1" ht="19.5">
      <c r="A20" s="14" t="s">
        <v>121</v>
      </c>
      <c r="B20" s="198" t="s">
        <v>35</v>
      </c>
      <c r="C20" s="199" t="s">
        <v>41</v>
      </c>
      <c r="D20" s="2" t="s">
        <v>120</v>
      </c>
      <c r="E20" s="3" t="s">
        <v>87</v>
      </c>
      <c r="F20" s="200"/>
      <c r="G20" s="449">
        <f>+G21</f>
        <v>525507</v>
      </c>
      <c r="H20" s="31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</row>
    <row r="21" spans="1:37" s="206" customFormat="1" ht="19.5">
      <c r="A21" s="13" t="s">
        <v>123</v>
      </c>
      <c r="B21" s="115" t="s">
        <v>35</v>
      </c>
      <c r="C21" s="203" t="s">
        <v>41</v>
      </c>
      <c r="D21" s="4" t="s">
        <v>122</v>
      </c>
      <c r="E21" s="5" t="s">
        <v>87</v>
      </c>
      <c r="F21" s="204"/>
      <c r="G21" s="450">
        <f>+G22</f>
        <v>525507</v>
      </c>
      <c r="H21" s="31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</row>
    <row r="22" spans="1:8" s="205" customFormat="1" ht="19.5">
      <c r="A22" s="38" t="s">
        <v>93</v>
      </c>
      <c r="B22" s="50" t="s">
        <v>35</v>
      </c>
      <c r="C22" s="207" t="s">
        <v>41</v>
      </c>
      <c r="D22" s="40" t="s">
        <v>122</v>
      </c>
      <c r="E22" s="41" t="s">
        <v>92</v>
      </c>
      <c r="F22" s="208"/>
      <c r="G22" s="451">
        <f>SUM(G23:G25)</f>
        <v>525507</v>
      </c>
      <c r="H22" s="31"/>
    </row>
    <row r="23" spans="1:8" s="205" customFormat="1" ht="43.5" customHeight="1">
      <c r="A23" s="30" t="s">
        <v>42</v>
      </c>
      <c r="B23" s="16" t="s">
        <v>35</v>
      </c>
      <c r="C23" s="209" t="s">
        <v>41</v>
      </c>
      <c r="D23" s="6" t="s">
        <v>122</v>
      </c>
      <c r="E23" s="7" t="s">
        <v>92</v>
      </c>
      <c r="F23" s="210" t="s">
        <v>37</v>
      </c>
      <c r="G23" s="452">
        <v>494500</v>
      </c>
      <c r="H23" s="31"/>
    </row>
    <row r="24" spans="1:8" s="205" customFormat="1" ht="19.5">
      <c r="A24" s="32" t="s">
        <v>43</v>
      </c>
      <c r="B24" s="16" t="s">
        <v>35</v>
      </c>
      <c r="C24" s="209" t="s">
        <v>41</v>
      </c>
      <c r="D24" s="6" t="s">
        <v>122</v>
      </c>
      <c r="E24" s="7" t="s">
        <v>92</v>
      </c>
      <c r="F24" s="210" t="s">
        <v>44</v>
      </c>
      <c r="G24" s="452">
        <v>26007</v>
      </c>
      <c r="H24" s="31"/>
    </row>
    <row r="25" spans="1:8" s="205" customFormat="1" ht="19.5">
      <c r="A25" s="32" t="s">
        <v>45</v>
      </c>
      <c r="B25" s="16" t="s">
        <v>35</v>
      </c>
      <c r="C25" s="209" t="s">
        <v>41</v>
      </c>
      <c r="D25" s="6" t="s">
        <v>122</v>
      </c>
      <c r="E25" s="7" t="s">
        <v>92</v>
      </c>
      <c r="F25" s="210" t="s">
        <v>46</v>
      </c>
      <c r="G25" s="452">
        <v>5000</v>
      </c>
      <c r="H25" s="31"/>
    </row>
    <row r="26" spans="1:8" s="205" customFormat="1" ht="19.5">
      <c r="A26" s="52" t="s">
        <v>133</v>
      </c>
      <c r="B26" s="28" t="s">
        <v>35</v>
      </c>
      <c r="C26" s="111" t="s">
        <v>47</v>
      </c>
      <c r="D26" s="111"/>
      <c r="E26" s="211"/>
      <c r="F26" s="212"/>
      <c r="G26" s="453">
        <f>+G27</f>
        <v>3000</v>
      </c>
      <c r="H26" s="31"/>
    </row>
    <row r="27" spans="1:37" s="206" customFormat="1" ht="19.5">
      <c r="A27" s="14" t="s">
        <v>135</v>
      </c>
      <c r="B27" s="198" t="s">
        <v>35</v>
      </c>
      <c r="C27" s="199" t="s">
        <v>47</v>
      </c>
      <c r="D27" s="2" t="s">
        <v>150</v>
      </c>
      <c r="E27" s="3" t="s">
        <v>87</v>
      </c>
      <c r="F27" s="200"/>
      <c r="G27" s="449">
        <v>3000</v>
      </c>
      <c r="H27" s="31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</row>
    <row r="28" spans="1:37" s="206" customFormat="1" ht="37.5">
      <c r="A28" s="13" t="s">
        <v>151</v>
      </c>
      <c r="B28" s="115" t="s">
        <v>35</v>
      </c>
      <c r="C28" s="203" t="s">
        <v>47</v>
      </c>
      <c r="D28" s="4" t="s">
        <v>152</v>
      </c>
      <c r="E28" s="5" t="s">
        <v>87</v>
      </c>
      <c r="F28" s="204"/>
      <c r="G28" s="450">
        <f>+G29</f>
        <v>3000</v>
      </c>
      <c r="H28" s="31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</row>
    <row r="29" spans="1:8" s="205" customFormat="1" ht="37.5">
      <c r="A29" s="38" t="s">
        <v>153</v>
      </c>
      <c r="B29" s="50" t="s">
        <v>35</v>
      </c>
      <c r="C29" s="207" t="s">
        <v>47</v>
      </c>
      <c r="D29" s="40" t="s">
        <v>152</v>
      </c>
      <c r="E29" s="41" t="s">
        <v>124</v>
      </c>
      <c r="F29" s="208"/>
      <c r="G29" s="451">
        <f>SUM(G30:G30)</f>
        <v>3000</v>
      </c>
      <c r="H29" s="31"/>
    </row>
    <row r="30" spans="1:8" s="205" customFormat="1" ht="43.5" customHeight="1">
      <c r="A30" s="30" t="s">
        <v>42</v>
      </c>
      <c r="B30" s="16" t="s">
        <v>35</v>
      </c>
      <c r="C30" s="209" t="s">
        <v>47</v>
      </c>
      <c r="D30" s="6" t="s">
        <v>152</v>
      </c>
      <c r="E30" s="35" t="s">
        <v>124</v>
      </c>
      <c r="F30" s="210" t="s">
        <v>48</v>
      </c>
      <c r="G30" s="452">
        <v>3000</v>
      </c>
      <c r="H30" s="31"/>
    </row>
    <row r="31" spans="1:8" s="181" customFormat="1" ht="18.75">
      <c r="A31" s="213" t="s">
        <v>49</v>
      </c>
      <c r="B31" s="197" t="s">
        <v>35</v>
      </c>
      <c r="C31" s="193" t="s">
        <v>50</v>
      </c>
      <c r="D31" s="195"/>
      <c r="E31" s="196"/>
      <c r="F31" s="214"/>
      <c r="G31" s="448">
        <f>G32</f>
        <v>10000</v>
      </c>
      <c r="H31" s="174"/>
    </row>
    <row r="32" spans="1:8" s="181" customFormat="1" ht="18.75">
      <c r="A32" s="215" t="s">
        <v>133</v>
      </c>
      <c r="B32" s="216" t="s">
        <v>35</v>
      </c>
      <c r="C32" s="217" t="s">
        <v>50</v>
      </c>
      <c r="D32" s="218" t="s">
        <v>132</v>
      </c>
      <c r="E32" s="219" t="s">
        <v>87</v>
      </c>
      <c r="F32" s="158"/>
      <c r="G32" s="454">
        <f>G33</f>
        <v>10000</v>
      </c>
      <c r="H32" s="174"/>
    </row>
    <row r="33" spans="1:37" s="206" customFormat="1" ht="19.5">
      <c r="A33" s="13" t="s">
        <v>135</v>
      </c>
      <c r="B33" s="115" t="s">
        <v>35</v>
      </c>
      <c r="C33" s="203" t="s">
        <v>50</v>
      </c>
      <c r="D33" s="53" t="s">
        <v>154</v>
      </c>
      <c r="E33" s="54" t="s">
        <v>87</v>
      </c>
      <c r="F33" s="204"/>
      <c r="G33" s="450">
        <f>+G34</f>
        <v>10000</v>
      </c>
      <c r="H33" s="31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</row>
    <row r="34" spans="1:37" s="206" customFormat="1" ht="19.5">
      <c r="A34" s="38" t="s">
        <v>141</v>
      </c>
      <c r="B34" s="50" t="s">
        <v>35</v>
      </c>
      <c r="C34" s="207" t="s">
        <v>50</v>
      </c>
      <c r="D34" s="55" t="s">
        <v>138</v>
      </c>
      <c r="E34" s="56" t="s">
        <v>140</v>
      </c>
      <c r="F34" s="208"/>
      <c r="G34" s="451">
        <f>+G35</f>
        <v>10000</v>
      </c>
      <c r="H34" s="31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</row>
    <row r="35" spans="1:8" s="181" customFormat="1" ht="18.75">
      <c r="A35" s="220" t="s">
        <v>43</v>
      </c>
      <c r="B35" s="16" t="s">
        <v>35</v>
      </c>
      <c r="C35" s="16" t="s">
        <v>50</v>
      </c>
      <c r="D35" s="57" t="s">
        <v>138</v>
      </c>
      <c r="E35" s="58" t="s">
        <v>140</v>
      </c>
      <c r="F35" s="16" t="s">
        <v>44</v>
      </c>
      <c r="G35" s="455">
        <v>10000</v>
      </c>
      <c r="H35" s="174"/>
    </row>
    <row r="36" spans="1:8" s="138" customFormat="1" ht="18.75">
      <c r="A36" s="51" t="s">
        <v>52</v>
      </c>
      <c r="B36" s="193" t="s">
        <v>35</v>
      </c>
      <c r="C36" s="194" t="s">
        <v>53</v>
      </c>
      <c r="D36" s="66"/>
      <c r="E36" s="67"/>
      <c r="F36" s="197"/>
      <c r="G36" s="448">
        <f>G37+G41+G45+G49</f>
        <v>17000</v>
      </c>
      <c r="H36" s="99"/>
    </row>
    <row r="37" spans="1:8" s="226" customFormat="1" ht="56.25">
      <c r="A37" s="75" t="s">
        <v>170</v>
      </c>
      <c r="B37" s="103" t="s">
        <v>35</v>
      </c>
      <c r="C37" s="224" t="s">
        <v>53</v>
      </c>
      <c r="D37" s="76" t="s">
        <v>54</v>
      </c>
      <c r="E37" s="157" t="s">
        <v>87</v>
      </c>
      <c r="F37" s="225"/>
      <c r="G37" s="454">
        <f>+G38</f>
        <v>3000</v>
      </c>
      <c r="H37" s="9"/>
    </row>
    <row r="38" spans="1:8" s="226" customFormat="1" ht="56.25">
      <c r="A38" s="60" t="s">
        <v>171</v>
      </c>
      <c r="B38" s="95" t="s">
        <v>35</v>
      </c>
      <c r="C38" s="227" t="s">
        <v>53</v>
      </c>
      <c r="D38" s="61" t="s">
        <v>97</v>
      </c>
      <c r="E38" s="221" t="s">
        <v>87</v>
      </c>
      <c r="F38" s="228"/>
      <c r="G38" s="456">
        <f>+G39</f>
        <v>3000</v>
      </c>
      <c r="H38" s="9"/>
    </row>
    <row r="39" spans="1:8" s="138" customFormat="1" ht="18.75">
      <c r="A39" s="159" t="s">
        <v>98</v>
      </c>
      <c r="B39" s="229" t="s">
        <v>35</v>
      </c>
      <c r="C39" s="230" t="s">
        <v>53</v>
      </c>
      <c r="D39" s="64" t="s">
        <v>97</v>
      </c>
      <c r="E39" s="65">
        <v>1434</v>
      </c>
      <c r="F39" s="231"/>
      <c r="G39" s="457">
        <f>G40</f>
        <v>3000</v>
      </c>
      <c r="H39" s="99"/>
    </row>
    <row r="40" spans="1:8" s="138" customFormat="1" ht="18.75">
      <c r="A40" s="232" t="s">
        <v>43</v>
      </c>
      <c r="B40" s="20" t="s">
        <v>35</v>
      </c>
      <c r="C40" s="20" t="s">
        <v>53</v>
      </c>
      <c r="D40" s="62" t="s">
        <v>97</v>
      </c>
      <c r="E40" s="63">
        <v>1434</v>
      </c>
      <c r="F40" s="20" t="s">
        <v>44</v>
      </c>
      <c r="G40" s="458">
        <v>3000</v>
      </c>
      <c r="H40" s="99"/>
    </row>
    <row r="41" spans="1:8" s="226" customFormat="1" ht="56.25">
      <c r="A41" s="75" t="s">
        <v>172</v>
      </c>
      <c r="B41" s="103" t="s">
        <v>35</v>
      </c>
      <c r="C41" s="224" t="s">
        <v>53</v>
      </c>
      <c r="D41" s="76" t="s">
        <v>55</v>
      </c>
      <c r="E41" s="157" t="s">
        <v>87</v>
      </c>
      <c r="F41" s="225"/>
      <c r="G41" s="454">
        <f>+G42</f>
        <v>2000</v>
      </c>
      <c r="H41" s="9"/>
    </row>
    <row r="42" spans="1:8" s="226" customFormat="1" ht="56.25">
      <c r="A42" s="60" t="s">
        <v>173</v>
      </c>
      <c r="B42" s="95" t="s">
        <v>35</v>
      </c>
      <c r="C42" s="227" t="s">
        <v>53</v>
      </c>
      <c r="D42" s="68" t="s">
        <v>108</v>
      </c>
      <c r="E42" s="233" t="s">
        <v>87</v>
      </c>
      <c r="F42" s="222"/>
      <c r="G42" s="459">
        <f>+G43</f>
        <v>2000</v>
      </c>
      <c r="H42" s="9"/>
    </row>
    <row r="43" spans="1:248" s="205" customFormat="1" ht="19.5">
      <c r="A43" s="38" t="s">
        <v>110</v>
      </c>
      <c r="B43" s="50" t="s">
        <v>35</v>
      </c>
      <c r="C43" s="207" t="s">
        <v>53</v>
      </c>
      <c r="D43" s="55" t="s">
        <v>108</v>
      </c>
      <c r="E43" s="56" t="s">
        <v>109</v>
      </c>
      <c r="F43" s="234"/>
      <c r="G43" s="460">
        <f>+G44</f>
        <v>2000</v>
      </c>
      <c r="H43" s="9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26"/>
      <c r="FS43" s="226"/>
      <c r="FT43" s="226"/>
      <c r="FU43" s="226"/>
      <c r="FV43" s="226"/>
      <c r="FW43" s="226"/>
      <c r="FX43" s="226"/>
      <c r="FY43" s="226"/>
      <c r="FZ43" s="226"/>
      <c r="GA43" s="226"/>
      <c r="GB43" s="226"/>
      <c r="GC43" s="226"/>
      <c r="GD43" s="226"/>
      <c r="GE43" s="226"/>
      <c r="GF43" s="226"/>
      <c r="GG43" s="226"/>
      <c r="GH43" s="226"/>
      <c r="GI43" s="226"/>
      <c r="GJ43" s="226"/>
      <c r="GK43" s="226"/>
      <c r="GL43" s="226"/>
      <c r="GM43" s="226"/>
      <c r="GN43" s="226"/>
      <c r="GO43" s="226"/>
      <c r="GP43" s="226"/>
      <c r="GQ43" s="226"/>
      <c r="GR43" s="226"/>
      <c r="GS43" s="226"/>
      <c r="GT43" s="226"/>
      <c r="GU43" s="226"/>
      <c r="GV43" s="226"/>
      <c r="GW43" s="226"/>
      <c r="GX43" s="226"/>
      <c r="GY43" s="226"/>
      <c r="GZ43" s="226"/>
      <c r="HA43" s="226"/>
      <c r="HB43" s="226"/>
      <c r="HC43" s="226"/>
      <c r="HD43" s="226"/>
      <c r="HE43" s="226"/>
      <c r="HF43" s="226"/>
      <c r="HG43" s="226"/>
      <c r="HH43" s="226"/>
      <c r="HI43" s="226"/>
      <c r="HJ43" s="226"/>
      <c r="HK43" s="226"/>
      <c r="HL43" s="226"/>
      <c r="HM43" s="226"/>
      <c r="HN43" s="226"/>
      <c r="HO43" s="226"/>
      <c r="HP43" s="226"/>
      <c r="HQ43" s="226"/>
      <c r="HR43" s="226"/>
      <c r="HS43" s="226"/>
      <c r="HT43" s="226"/>
      <c r="HU43" s="226"/>
      <c r="HV43" s="226"/>
      <c r="HW43" s="226"/>
      <c r="HX43" s="226"/>
      <c r="HY43" s="226"/>
      <c r="HZ43" s="226"/>
      <c r="IA43" s="226"/>
      <c r="IB43" s="226"/>
      <c r="IC43" s="226"/>
      <c r="ID43" s="226"/>
      <c r="IE43" s="226"/>
      <c r="IF43" s="226"/>
      <c r="IG43" s="226"/>
      <c r="IH43" s="226"/>
      <c r="II43" s="226"/>
      <c r="IJ43" s="226"/>
      <c r="IK43" s="226"/>
      <c r="IL43" s="226"/>
      <c r="IM43" s="226"/>
      <c r="IN43" s="226"/>
    </row>
    <row r="44" spans="1:248" s="205" customFormat="1" ht="19.5">
      <c r="A44" s="235" t="s">
        <v>43</v>
      </c>
      <c r="B44" s="16" t="s">
        <v>35</v>
      </c>
      <c r="C44" s="16" t="s">
        <v>53</v>
      </c>
      <c r="D44" s="57" t="s">
        <v>108</v>
      </c>
      <c r="E44" s="58" t="s">
        <v>109</v>
      </c>
      <c r="F44" s="16" t="s">
        <v>44</v>
      </c>
      <c r="G44" s="458">
        <v>2000</v>
      </c>
      <c r="H44" s="9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6"/>
      <c r="FC44" s="226"/>
      <c r="FD44" s="226"/>
      <c r="FE44" s="226"/>
      <c r="FF44" s="226"/>
      <c r="FG44" s="226"/>
      <c r="FH44" s="226"/>
      <c r="FI44" s="226"/>
      <c r="FJ44" s="226"/>
      <c r="FK44" s="226"/>
      <c r="FL44" s="226"/>
      <c r="FM44" s="226"/>
      <c r="FN44" s="226"/>
      <c r="FO44" s="226"/>
      <c r="FP44" s="226"/>
      <c r="FQ44" s="226"/>
      <c r="FR44" s="226"/>
      <c r="FS44" s="226"/>
      <c r="FT44" s="226"/>
      <c r="FU44" s="226"/>
      <c r="FV44" s="226"/>
      <c r="FW44" s="226"/>
      <c r="FX44" s="226"/>
      <c r="FY44" s="226"/>
      <c r="FZ44" s="226"/>
      <c r="GA44" s="226"/>
      <c r="GB44" s="226"/>
      <c r="GC44" s="226"/>
      <c r="GD44" s="226"/>
      <c r="GE44" s="226"/>
      <c r="GF44" s="226"/>
      <c r="GG44" s="226"/>
      <c r="GH44" s="226"/>
      <c r="GI44" s="226"/>
      <c r="GJ44" s="226"/>
      <c r="GK44" s="226"/>
      <c r="GL44" s="226"/>
      <c r="GM44" s="226"/>
      <c r="GN44" s="226"/>
      <c r="GO44" s="226"/>
      <c r="GP44" s="226"/>
      <c r="GQ44" s="226"/>
      <c r="GR44" s="226"/>
      <c r="GS44" s="226"/>
      <c r="GT44" s="226"/>
      <c r="GU44" s="226"/>
      <c r="GV44" s="226"/>
      <c r="GW44" s="226"/>
      <c r="GX44" s="226"/>
      <c r="GY44" s="226"/>
      <c r="GZ44" s="226"/>
      <c r="HA44" s="226"/>
      <c r="HB44" s="226"/>
      <c r="HC44" s="226"/>
      <c r="HD44" s="226"/>
      <c r="HE44" s="226"/>
      <c r="HF44" s="226"/>
      <c r="HG44" s="226"/>
      <c r="HH44" s="226"/>
      <c r="HI44" s="226"/>
      <c r="HJ44" s="226"/>
      <c r="HK44" s="226"/>
      <c r="HL44" s="226"/>
      <c r="HM44" s="226"/>
      <c r="HN44" s="226"/>
      <c r="HO44" s="226"/>
      <c r="HP44" s="226"/>
      <c r="HQ44" s="226"/>
      <c r="HR44" s="226"/>
      <c r="HS44" s="226"/>
      <c r="HT44" s="226"/>
      <c r="HU44" s="226"/>
      <c r="HV44" s="226"/>
      <c r="HW44" s="226"/>
      <c r="HX44" s="226"/>
      <c r="HY44" s="226"/>
      <c r="HZ44" s="226"/>
      <c r="IA44" s="226"/>
      <c r="IB44" s="226"/>
      <c r="IC44" s="226"/>
      <c r="ID44" s="226"/>
      <c r="IE44" s="226"/>
      <c r="IF44" s="226"/>
      <c r="IG44" s="226"/>
      <c r="IH44" s="226"/>
      <c r="II44" s="226"/>
      <c r="IJ44" s="226"/>
      <c r="IK44" s="226"/>
      <c r="IL44" s="226"/>
      <c r="IM44" s="226"/>
      <c r="IN44" s="226"/>
    </row>
    <row r="45" spans="1:8" s="226" customFormat="1" ht="18.75">
      <c r="A45" s="77" t="s">
        <v>127</v>
      </c>
      <c r="B45" s="216" t="s">
        <v>35</v>
      </c>
      <c r="C45" s="78">
        <v>13</v>
      </c>
      <c r="D45" s="79" t="s">
        <v>126</v>
      </c>
      <c r="E45" s="236" t="s">
        <v>87</v>
      </c>
      <c r="F45" s="237"/>
      <c r="G45" s="461">
        <f>+G46</f>
        <v>2000</v>
      </c>
      <c r="H45" s="99" t="s">
        <v>57</v>
      </c>
    </row>
    <row r="46" spans="1:8" s="138" customFormat="1" ht="18.75">
      <c r="A46" s="60" t="s">
        <v>129</v>
      </c>
      <c r="B46" s="238" t="s">
        <v>35</v>
      </c>
      <c r="C46" s="69">
        <v>13</v>
      </c>
      <c r="D46" s="70" t="s">
        <v>128</v>
      </c>
      <c r="E46" s="239" t="s">
        <v>87</v>
      </c>
      <c r="F46" s="240"/>
      <c r="G46" s="459">
        <f>G47</f>
        <v>2000</v>
      </c>
      <c r="H46" s="99"/>
    </row>
    <row r="47" spans="1:8" s="138" customFormat="1" ht="18.75">
      <c r="A47" s="100" t="s">
        <v>131</v>
      </c>
      <c r="B47" s="149" t="s">
        <v>35</v>
      </c>
      <c r="C47" s="80">
        <v>13</v>
      </c>
      <c r="D47" s="81" t="s">
        <v>128</v>
      </c>
      <c r="E47" s="241" t="s">
        <v>130</v>
      </c>
      <c r="F47" s="152"/>
      <c r="G47" s="462">
        <f>G48</f>
        <v>2000</v>
      </c>
      <c r="H47" s="99"/>
    </row>
    <row r="48" spans="1:8" s="138" customFormat="1" ht="18.75">
      <c r="A48" s="232" t="s">
        <v>43</v>
      </c>
      <c r="B48" s="144" t="s">
        <v>35</v>
      </c>
      <c r="C48" s="72">
        <v>13</v>
      </c>
      <c r="D48" s="73" t="s">
        <v>128</v>
      </c>
      <c r="E48" s="146" t="s">
        <v>130</v>
      </c>
      <c r="F48" s="144" t="s">
        <v>44</v>
      </c>
      <c r="G48" s="463">
        <v>2000</v>
      </c>
      <c r="H48" s="99"/>
    </row>
    <row r="49" spans="1:8" s="138" customFormat="1" ht="18.75">
      <c r="A49" s="242" t="s">
        <v>133</v>
      </c>
      <c r="B49" s="243" t="s">
        <v>35</v>
      </c>
      <c r="C49" s="243" t="s">
        <v>53</v>
      </c>
      <c r="D49" s="156" t="s">
        <v>132</v>
      </c>
      <c r="E49" s="157" t="s">
        <v>87</v>
      </c>
      <c r="F49" s="244"/>
      <c r="G49" s="454">
        <f>+G50</f>
        <v>10000</v>
      </c>
      <c r="H49" s="99"/>
    </row>
    <row r="50" spans="1:8" s="138" customFormat="1" ht="18.75">
      <c r="A50" s="245" t="s">
        <v>135</v>
      </c>
      <c r="B50" s="246" t="s">
        <v>35</v>
      </c>
      <c r="C50" s="246" t="s">
        <v>53</v>
      </c>
      <c r="D50" s="247" t="s">
        <v>134</v>
      </c>
      <c r="E50" s="239" t="s">
        <v>87</v>
      </c>
      <c r="F50" s="248"/>
      <c r="G50" s="459">
        <v>10000</v>
      </c>
      <c r="H50" s="99" t="s">
        <v>56</v>
      </c>
    </row>
    <row r="51" spans="1:254" s="249" customFormat="1" ht="19.5">
      <c r="A51" s="100" t="s">
        <v>90</v>
      </c>
      <c r="B51" s="42" t="s">
        <v>35</v>
      </c>
      <c r="C51" s="42">
        <v>13</v>
      </c>
      <c r="D51" s="82" t="s">
        <v>134</v>
      </c>
      <c r="E51" s="151" t="s">
        <v>89</v>
      </c>
      <c r="F51" s="42"/>
      <c r="G51" s="464">
        <f>SUM(G52:G52)</f>
        <v>5000</v>
      </c>
      <c r="H51" s="285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50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0"/>
      <c r="FS51" s="250"/>
      <c r="FT51" s="250"/>
      <c r="FU51" s="250"/>
      <c r="FV51" s="250"/>
      <c r="FW51" s="250"/>
      <c r="FX51" s="250"/>
      <c r="FY51" s="250"/>
      <c r="FZ51" s="250"/>
      <c r="GA51" s="250"/>
      <c r="GB51" s="250"/>
      <c r="GC51" s="250"/>
      <c r="GD51" s="250"/>
      <c r="GE51" s="250"/>
      <c r="GF51" s="250"/>
      <c r="GG51" s="250"/>
      <c r="GH51" s="250"/>
      <c r="GI51" s="250"/>
      <c r="GJ51" s="250"/>
      <c r="GK51" s="250"/>
      <c r="GL51" s="250"/>
      <c r="GM51" s="250"/>
      <c r="GN51" s="250"/>
      <c r="GO51" s="250"/>
      <c r="GP51" s="250"/>
      <c r="GQ51" s="250"/>
      <c r="GR51" s="250"/>
      <c r="GS51" s="250"/>
      <c r="GT51" s="250"/>
      <c r="GU51" s="250"/>
      <c r="GV51" s="250"/>
      <c r="GW51" s="250"/>
      <c r="GX51" s="250"/>
      <c r="GY51" s="250"/>
      <c r="GZ51" s="250"/>
      <c r="HA51" s="250"/>
      <c r="HB51" s="250"/>
      <c r="HC51" s="250"/>
      <c r="HD51" s="250"/>
      <c r="HE51" s="250"/>
      <c r="HF51" s="250"/>
      <c r="HG51" s="250"/>
      <c r="HH51" s="250"/>
      <c r="HI51" s="250"/>
      <c r="HJ51" s="250"/>
      <c r="HK51" s="250"/>
      <c r="HL51" s="250"/>
      <c r="HM51" s="250"/>
      <c r="HN51" s="250"/>
      <c r="HO51" s="250"/>
      <c r="HP51" s="250"/>
      <c r="HQ51" s="250"/>
      <c r="HR51" s="250"/>
      <c r="HS51" s="250"/>
      <c r="HT51" s="250"/>
      <c r="HU51" s="250"/>
      <c r="HV51" s="250"/>
      <c r="HW51" s="250"/>
      <c r="HX51" s="250"/>
      <c r="HY51" s="250"/>
      <c r="HZ51" s="250"/>
      <c r="IA51" s="250"/>
      <c r="IB51" s="250"/>
      <c r="IC51" s="250"/>
      <c r="ID51" s="250"/>
      <c r="IE51" s="250"/>
      <c r="IF51" s="250"/>
      <c r="IG51" s="250"/>
      <c r="IH51" s="250"/>
      <c r="II51" s="250"/>
      <c r="IJ51" s="250"/>
      <c r="IK51" s="250"/>
      <c r="IL51" s="250"/>
      <c r="IM51" s="250"/>
      <c r="IN51" s="250"/>
      <c r="IO51" s="250"/>
      <c r="IP51" s="250"/>
      <c r="IQ51" s="250"/>
      <c r="IR51" s="250"/>
      <c r="IS51" s="250"/>
      <c r="IT51" s="250"/>
    </row>
    <row r="52" spans="1:254" s="249" customFormat="1" ht="19.5">
      <c r="A52" s="102" t="s">
        <v>43</v>
      </c>
      <c r="B52" s="74" t="s">
        <v>35</v>
      </c>
      <c r="C52" s="74">
        <v>13</v>
      </c>
      <c r="D52" s="73" t="s">
        <v>134</v>
      </c>
      <c r="E52" s="146" t="s">
        <v>89</v>
      </c>
      <c r="F52" s="74" t="s">
        <v>44</v>
      </c>
      <c r="G52" s="465">
        <v>5000</v>
      </c>
      <c r="H52" s="285"/>
      <c r="I52" s="251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0"/>
      <c r="FL52" s="250"/>
      <c r="FM52" s="250"/>
      <c r="FN52" s="250"/>
      <c r="FO52" s="250"/>
      <c r="FP52" s="250"/>
      <c r="FQ52" s="250"/>
      <c r="FR52" s="250"/>
      <c r="FS52" s="250"/>
      <c r="FT52" s="250"/>
      <c r="FU52" s="250"/>
      <c r="FV52" s="250"/>
      <c r="FW52" s="250"/>
      <c r="FX52" s="250"/>
      <c r="FY52" s="250"/>
      <c r="FZ52" s="250"/>
      <c r="GA52" s="250"/>
      <c r="GB52" s="250"/>
      <c r="GC52" s="250"/>
      <c r="GD52" s="250"/>
      <c r="GE52" s="250"/>
      <c r="GF52" s="250"/>
      <c r="GG52" s="250"/>
      <c r="GH52" s="250"/>
      <c r="GI52" s="250"/>
      <c r="GJ52" s="250"/>
      <c r="GK52" s="250"/>
      <c r="GL52" s="250"/>
      <c r="GM52" s="250"/>
      <c r="GN52" s="250"/>
      <c r="GO52" s="250"/>
      <c r="GP52" s="250"/>
      <c r="GQ52" s="250"/>
      <c r="GR52" s="250"/>
      <c r="GS52" s="250"/>
      <c r="GT52" s="250"/>
      <c r="GU52" s="250"/>
      <c r="GV52" s="250"/>
      <c r="GW52" s="250"/>
      <c r="GX52" s="250"/>
      <c r="GY52" s="250"/>
      <c r="GZ52" s="250"/>
      <c r="HA52" s="250"/>
      <c r="HB52" s="250"/>
      <c r="HC52" s="250"/>
      <c r="HD52" s="250"/>
      <c r="HE52" s="250"/>
      <c r="HF52" s="250"/>
      <c r="HG52" s="250"/>
      <c r="HH52" s="250"/>
      <c r="HI52" s="250"/>
      <c r="HJ52" s="250"/>
      <c r="HK52" s="250"/>
      <c r="HL52" s="250"/>
      <c r="HM52" s="250"/>
      <c r="HN52" s="250"/>
      <c r="HO52" s="250"/>
      <c r="HP52" s="250"/>
      <c r="HQ52" s="250"/>
      <c r="HR52" s="250"/>
      <c r="HS52" s="250"/>
      <c r="HT52" s="250"/>
      <c r="HU52" s="250"/>
      <c r="HV52" s="250"/>
      <c r="HW52" s="250"/>
      <c r="HX52" s="250"/>
      <c r="HY52" s="250"/>
      <c r="HZ52" s="250"/>
      <c r="IA52" s="250"/>
      <c r="IB52" s="250"/>
      <c r="IC52" s="250"/>
      <c r="ID52" s="250"/>
      <c r="IE52" s="250"/>
      <c r="IF52" s="250"/>
      <c r="IG52" s="250"/>
      <c r="IH52" s="250"/>
      <c r="II52" s="250"/>
      <c r="IJ52" s="250"/>
      <c r="IK52" s="250"/>
      <c r="IL52" s="250"/>
      <c r="IM52" s="250"/>
      <c r="IN52" s="250"/>
      <c r="IO52" s="250"/>
      <c r="IP52" s="250"/>
      <c r="IQ52" s="250"/>
      <c r="IR52" s="250"/>
      <c r="IS52" s="250"/>
      <c r="IT52" s="250"/>
    </row>
    <row r="53" spans="1:254" s="249" customFormat="1" ht="19.5">
      <c r="A53" s="118" t="s">
        <v>157</v>
      </c>
      <c r="B53" s="74" t="s">
        <v>35</v>
      </c>
      <c r="C53" s="278" t="s">
        <v>53</v>
      </c>
      <c r="D53" s="73" t="s">
        <v>134</v>
      </c>
      <c r="E53" s="146" t="s">
        <v>156</v>
      </c>
      <c r="F53" s="279"/>
      <c r="G53" s="466">
        <v>5000</v>
      </c>
      <c r="H53" s="285"/>
      <c r="I53" s="251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  <c r="EV53" s="250"/>
      <c r="EW53" s="250"/>
      <c r="EX53" s="250"/>
      <c r="EY53" s="250"/>
      <c r="EZ53" s="250"/>
      <c r="FA53" s="250"/>
      <c r="FB53" s="250"/>
      <c r="FC53" s="250"/>
      <c r="FD53" s="250"/>
      <c r="FE53" s="250"/>
      <c r="FF53" s="250"/>
      <c r="FG53" s="250"/>
      <c r="FH53" s="250"/>
      <c r="FI53" s="250"/>
      <c r="FJ53" s="250"/>
      <c r="FK53" s="250"/>
      <c r="FL53" s="250"/>
      <c r="FM53" s="250"/>
      <c r="FN53" s="250"/>
      <c r="FO53" s="250"/>
      <c r="FP53" s="250"/>
      <c r="FQ53" s="250"/>
      <c r="FR53" s="250"/>
      <c r="FS53" s="250"/>
      <c r="FT53" s="250"/>
      <c r="FU53" s="250"/>
      <c r="FV53" s="250"/>
      <c r="FW53" s="250"/>
      <c r="FX53" s="250"/>
      <c r="FY53" s="250"/>
      <c r="FZ53" s="250"/>
      <c r="GA53" s="250"/>
      <c r="GB53" s="250"/>
      <c r="GC53" s="250"/>
      <c r="GD53" s="250"/>
      <c r="GE53" s="250"/>
      <c r="GF53" s="250"/>
      <c r="GG53" s="250"/>
      <c r="GH53" s="250"/>
      <c r="GI53" s="250"/>
      <c r="GJ53" s="250"/>
      <c r="GK53" s="250"/>
      <c r="GL53" s="250"/>
      <c r="GM53" s="250"/>
      <c r="GN53" s="250"/>
      <c r="GO53" s="250"/>
      <c r="GP53" s="250"/>
      <c r="GQ53" s="250"/>
      <c r="GR53" s="250"/>
      <c r="GS53" s="250"/>
      <c r="GT53" s="250"/>
      <c r="GU53" s="250"/>
      <c r="GV53" s="250"/>
      <c r="GW53" s="250"/>
      <c r="GX53" s="250"/>
      <c r="GY53" s="250"/>
      <c r="GZ53" s="250"/>
      <c r="HA53" s="250"/>
      <c r="HB53" s="250"/>
      <c r="HC53" s="250"/>
      <c r="HD53" s="250"/>
      <c r="HE53" s="250"/>
      <c r="HF53" s="250"/>
      <c r="HG53" s="250"/>
      <c r="HH53" s="250"/>
      <c r="HI53" s="250"/>
      <c r="HJ53" s="250"/>
      <c r="HK53" s="250"/>
      <c r="HL53" s="250"/>
      <c r="HM53" s="250"/>
      <c r="HN53" s="250"/>
      <c r="HO53" s="250"/>
      <c r="HP53" s="250"/>
      <c r="HQ53" s="250"/>
      <c r="HR53" s="250"/>
      <c r="HS53" s="250"/>
      <c r="HT53" s="250"/>
      <c r="HU53" s="250"/>
      <c r="HV53" s="250"/>
      <c r="HW53" s="250"/>
      <c r="HX53" s="250"/>
      <c r="HY53" s="250"/>
      <c r="HZ53" s="250"/>
      <c r="IA53" s="250"/>
      <c r="IB53" s="250"/>
      <c r="IC53" s="250"/>
      <c r="ID53" s="250"/>
      <c r="IE53" s="250"/>
      <c r="IF53" s="250"/>
      <c r="IG53" s="250"/>
      <c r="IH53" s="250"/>
      <c r="II53" s="250"/>
      <c r="IJ53" s="250"/>
      <c r="IK53" s="250"/>
      <c r="IL53" s="250"/>
      <c r="IM53" s="250"/>
      <c r="IN53" s="250"/>
      <c r="IO53" s="250"/>
      <c r="IP53" s="250"/>
      <c r="IQ53" s="250"/>
      <c r="IR53" s="250"/>
      <c r="IS53" s="250"/>
      <c r="IT53" s="250"/>
    </row>
    <row r="54" spans="1:254" s="249" customFormat="1" ht="19.5">
      <c r="A54" s="118" t="s">
        <v>43</v>
      </c>
      <c r="B54" s="74" t="s">
        <v>35</v>
      </c>
      <c r="C54" s="278" t="s">
        <v>53</v>
      </c>
      <c r="D54" s="73" t="s">
        <v>155</v>
      </c>
      <c r="E54" s="146" t="s">
        <v>156</v>
      </c>
      <c r="F54" s="279" t="s">
        <v>44</v>
      </c>
      <c r="G54" s="466">
        <v>5000</v>
      </c>
      <c r="H54" s="285"/>
      <c r="I54" s="251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0"/>
      <c r="ET54" s="250"/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0"/>
      <c r="FG54" s="250"/>
      <c r="FH54" s="250"/>
      <c r="FI54" s="250"/>
      <c r="FJ54" s="250"/>
      <c r="FK54" s="250"/>
      <c r="FL54" s="250"/>
      <c r="FM54" s="250"/>
      <c r="FN54" s="250"/>
      <c r="FO54" s="250"/>
      <c r="FP54" s="250"/>
      <c r="FQ54" s="250"/>
      <c r="FR54" s="250"/>
      <c r="FS54" s="250"/>
      <c r="FT54" s="250"/>
      <c r="FU54" s="250"/>
      <c r="FV54" s="250"/>
      <c r="FW54" s="250"/>
      <c r="FX54" s="250"/>
      <c r="FY54" s="250"/>
      <c r="FZ54" s="250"/>
      <c r="GA54" s="250"/>
      <c r="GB54" s="250"/>
      <c r="GC54" s="250"/>
      <c r="GD54" s="250"/>
      <c r="GE54" s="250"/>
      <c r="GF54" s="250"/>
      <c r="GG54" s="250"/>
      <c r="GH54" s="250"/>
      <c r="GI54" s="250"/>
      <c r="GJ54" s="250"/>
      <c r="GK54" s="250"/>
      <c r="GL54" s="250"/>
      <c r="GM54" s="250"/>
      <c r="GN54" s="250"/>
      <c r="GO54" s="250"/>
      <c r="GP54" s="250"/>
      <c r="GQ54" s="250"/>
      <c r="GR54" s="250"/>
      <c r="GS54" s="250"/>
      <c r="GT54" s="250"/>
      <c r="GU54" s="250"/>
      <c r="GV54" s="250"/>
      <c r="GW54" s="250"/>
      <c r="GX54" s="250"/>
      <c r="GY54" s="250"/>
      <c r="GZ54" s="250"/>
      <c r="HA54" s="250"/>
      <c r="HB54" s="250"/>
      <c r="HC54" s="250"/>
      <c r="HD54" s="250"/>
      <c r="HE54" s="250"/>
      <c r="HF54" s="250"/>
      <c r="HG54" s="250"/>
      <c r="HH54" s="250"/>
      <c r="HI54" s="250"/>
      <c r="HJ54" s="250"/>
      <c r="HK54" s="250"/>
      <c r="HL54" s="250"/>
      <c r="HM54" s="250"/>
      <c r="HN54" s="250"/>
      <c r="HO54" s="250"/>
      <c r="HP54" s="250"/>
      <c r="HQ54" s="250"/>
      <c r="HR54" s="250"/>
      <c r="HS54" s="250"/>
      <c r="HT54" s="250"/>
      <c r="HU54" s="250"/>
      <c r="HV54" s="250"/>
      <c r="HW54" s="250"/>
      <c r="HX54" s="250"/>
      <c r="HY54" s="250"/>
      <c r="HZ54" s="250"/>
      <c r="IA54" s="250"/>
      <c r="IB54" s="250"/>
      <c r="IC54" s="250"/>
      <c r="ID54" s="250"/>
      <c r="IE54" s="250"/>
      <c r="IF54" s="250"/>
      <c r="IG54" s="250"/>
      <c r="IH54" s="250"/>
      <c r="II54" s="250"/>
      <c r="IJ54" s="250"/>
      <c r="IK54" s="250"/>
      <c r="IL54" s="250"/>
      <c r="IM54" s="250"/>
      <c r="IN54" s="250"/>
      <c r="IO54" s="250"/>
      <c r="IP54" s="250"/>
      <c r="IQ54" s="250"/>
      <c r="IR54" s="250"/>
      <c r="IS54" s="250"/>
      <c r="IT54" s="250"/>
    </row>
    <row r="55" spans="1:8" s="138" customFormat="1" ht="18.75">
      <c r="A55" s="120" t="s">
        <v>58</v>
      </c>
      <c r="B55" s="83" t="s">
        <v>36</v>
      </c>
      <c r="C55" s="84"/>
      <c r="D55" s="85"/>
      <c r="E55" s="86"/>
      <c r="F55" s="87"/>
      <c r="G55" s="447">
        <f>+G56</f>
        <v>69243</v>
      </c>
      <c r="H55" s="99"/>
    </row>
    <row r="56" spans="1:8" s="138" customFormat="1" ht="18.75">
      <c r="A56" s="121" t="s">
        <v>59</v>
      </c>
      <c r="B56" s="88" t="s">
        <v>36</v>
      </c>
      <c r="C56" s="88" t="s">
        <v>60</v>
      </c>
      <c r="D56" s="89"/>
      <c r="E56" s="90"/>
      <c r="F56" s="88"/>
      <c r="G56" s="448">
        <f>G57</f>
        <v>69243</v>
      </c>
      <c r="H56" s="99"/>
    </row>
    <row r="57" spans="1:8" s="226" customFormat="1" ht="18.75">
      <c r="A57" s="242" t="s">
        <v>133</v>
      </c>
      <c r="B57" s="243" t="s">
        <v>36</v>
      </c>
      <c r="C57" s="243" t="s">
        <v>60</v>
      </c>
      <c r="D57" s="156" t="s">
        <v>132</v>
      </c>
      <c r="E57" s="157" t="s">
        <v>87</v>
      </c>
      <c r="F57" s="244"/>
      <c r="G57" s="454">
        <f>G58</f>
        <v>69243</v>
      </c>
      <c r="H57" s="9"/>
    </row>
    <row r="58" spans="1:8" s="138" customFormat="1" ht="18.75">
      <c r="A58" s="245" t="s">
        <v>135</v>
      </c>
      <c r="B58" s="246" t="s">
        <v>36</v>
      </c>
      <c r="C58" s="246" t="s">
        <v>60</v>
      </c>
      <c r="D58" s="247" t="s">
        <v>134</v>
      </c>
      <c r="E58" s="239" t="s">
        <v>87</v>
      </c>
      <c r="F58" s="248"/>
      <c r="G58" s="459">
        <f>G59</f>
        <v>69243</v>
      </c>
      <c r="H58" s="99"/>
    </row>
    <row r="59" spans="1:8" s="138" customFormat="1" ht="18.75">
      <c r="A59" s="106" t="s">
        <v>137</v>
      </c>
      <c r="B59" s="91" t="s">
        <v>36</v>
      </c>
      <c r="C59" s="91" t="s">
        <v>60</v>
      </c>
      <c r="D59" s="253" t="s">
        <v>134</v>
      </c>
      <c r="E59" s="241" t="s">
        <v>136</v>
      </c>
      <c r="F59" s="91"/>
      <c r="G59" s="462">
        <f>SUM(G60:G61)</f>
        <v>69243</v>
      </c>
      <c r="H59" s="99"/>
    </row>
    <row r="60" spans="1:8" s="138" customFormat="1" ht="39.75" customHeight="1">
      <c r="A60" s="30" t="s">
        <v>42</v>
      </c>
      <c r="B60" s="16" t="s">
        <v>36</v>
      </c>
      <c r="C60" s="16" t="s">
        <v>60</v>
      </c>
      <c r="D60" s="254" t="s">
        <v>134</v>
      </c>
      <c r="E60" s="255" t="s">
        <v>136</v>
      </c>
      <c r="F60" s="16" t="s">
        <v>37</v>
      </c>
      <c r="G60" s="458">
        <v>46800</v>
      </c>
      <c r="H60" s="99"/>
    </row>
    <row r="61" spans="1:8" s="138" customFormat="1" ht="21.75" customHeight="1">
      <c r="A61" s="32" t="s">
        <v>43</v>
      </c>
      <c r="B61" s="16" t="s">
        <v>36</v>
      </c>
      <c r="C61" s="16" t="s">
        <v>60</v>
      </c>
      <c r="D61" s="254" t="s">
        <v>134</v>
      </c>
      <c r="E61" s="255" t="s">
        <v>136</v>
      </c>
      <c r="F61" s="16" t="s">
        <v>44</v>
      </c>
      <c r="G61" s="458">
        <v>22443</v>
      </c>
      <c r="H61" s="99"/>
    </row>
    <row r="62" spans="1:8" s="256" customFormat="1" ht="18.75">
      <c r="A62" s="97" t="s">
        <v>61</v>
      </c>
      <c r="B62" s="92" t="s">
        <v>60</v>
      </c>
      <c r="C62" s="92"/>
      <c r="D62" s="85"/>
      <c r="E62" s="86"/>
      <c r="F62" s="92"/>
      <c r="G62" s="467">
        <v>1000</v>
      </c>
      <c r="H62" s="93"/>
    </row>
    <row r="63" spans="1:8" s="256" customFormat="1" ht="37.5">
      <c r="A63" s="98" t="s">
        <v>62</v>
      </c>
      <c r="B63" s="94" t="s">
        <v>60</v>
      </c>
      <c r="C63" s="94" t="s">
        <v>75</v>
      </c>
      <c r="D63" s="89"/>
      <c r="E63" s="90"/>
      <c r="F63" s="193"/>
      <c r="G63" s="448">
        <f>G64</f>
        <v>1000</v>
      </c>
      <c r="H63" s="93"/>
    </row>
    <row r="64" spans="1:8" s="257" customFormat="1" ht="75">
      <c r="A64" s="75" t="s">
        <v>174</v>
      </c>
      <c r="B64" s="103" t="s">
        <v>60</v>
      </c>
      <c r="C64" s="103" t="s">
        <v>75</v>
      </c>
      <c r="D64" s="156" t="s">
        <v>112</v>
      </c>
      <c r="E64" s="157" t="s">
        <v>87</v>
      </c>
      <c r="F64" s="103"/>
      <c r="G64" s="468">
        <f>+G65</f>
        <v>1000</v>
      </c>
      <c r="H64" s="104"/>
    </row>
    <row r="65" spans="1:8" s="256" customFormat="1" ht="112.5">
      <c r="A65" s="60" t="s">
        <v>175</v>
      </c>
      <c r="B65" s="95" t="s">
        <v>60</v>
      </c>
      <c r="C65" s="95" t="s">
        <v>75</v>
      </c>
      <c r="D65" s="247" t="s">
        <v>113</v>
      </c>
      <c r="E65" s="239" t="s">
        <v>87</v>
      </c>
      <c r="F65" s="95"/>
      <c r="G65" s="469">
        <f>+G66</f>
        <v>1000</v>
      </c>
      <c r="H65" s="93"/>
    </row>
    <row r="66" spans="1:8" s="138" customFormat="1" ht="56.25">
      <c r="A66" s="100" t="s">
        <v>115</v>
      </c>
      <c r="B66" s="101" t="s">
        <v>60</v>
      </c>
      <c r="C66" s="101" t="s">
        <v>75</v>
      </c>
      <c r="D66" s="253" t="s">
        <v>113</v>
      </c>
      <c r="E66" s="241" t="s">
        <v>114</v>
      </c>
      <c r="F66" s="42"/>
      <c r="G66" s="462">
        <f>+G67</f>
        <v>1000</v>
      </c>
      <c r="H66" s="99"/>
    </row>
    <row r="67" spans="1:8" s="138" customFormat="1" ht="18.75">
      <c r="A67" s="232" t="s">
        <v>43</v>
      </c>
      <c r="B67" s="96" t="s">
        <v>60</v>
      </c>
      <c r="C67" s="96" t="s">
        <v>75</v>
      </c>
      <c r="D67" s="254" t="s">
        <v>113</v>
      </c>
      <c r="E67" s="255" t="s">
        <v>114</v>
      </c>
      <c r="F67" s="16" t="s">
        <v>44</v>
      </c>
      <c r="G67" s="458">
        <v>1000</v>
      </c>
      <c r="H67" s="99"/>
    </row>
    <row r="68" spans="1:8" s="226" customFormat="1" ht="18.75">
      <c r="A68" s="120" t="s">
        <v>65</v>
      </c>
      <c r="B68" s="83" t="s">
        <v>66</v>
      </c>
      <c r="C68" s="83"/>
      <c r="D68" s="107"/>
      <c r="E68" s="108"/>
      <c r="F68" s="83"/>
      <c r="G68" s="470">
        <v>2000</v>
      </c>
      <c r="H68" s="9"/>
    </row>
    <row r="69" spans="1:8" s="226" customFormat="1" ht="18.75">
      <c r="A69" s="477" t="s">
        <v>215</v>
      </c>
      <c r="B69" s="83" t="s">
        <v>66</v>
      </c>
      <c r="C69" s="84" t="s">
        <v>60</v>
      </c>
      <c r="D69" s="107"/>
      <c r="E69" s="108"/>
      <c r="F69" s="87"/>
      <c r="G69" s="470">
        <v>2000</v>
      </c>
      <c r="H69" s="9"/>
    </row>
    <row r="70" spans="1:37" s="262" customFormat="1" ht="69" customHeight="1">
      <c r="A70" s="123" t="s">
        <v>176</v>
      </c>
      <c r="B70" s="105" t="s">
        <v>66</v>
      </c>
      <c r="C70" s="125" t="s">
        <v>60</v>
      </c>
      <c r="D70" s="33" t="s">
        <v>99</v>
      </c>
      <c r="E70" s="34" t="s">
        <v>87</v>
      </c>
      <c r="F70" s="126"/>
      <c r="G70" s="471">
        <f>+G71</f>
        <v>2000</v>
      </c>
      <c r="H70" s="124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</row>
    <row r="71" spans="1:37" s="206" customFormat="1" ht="56.25">
      <c r="A71" s="13" t="s">
        <v>177</v>
      </c>
      <c r="B71" s="115" t="s">
        <v>66</v>
      </c>
      <c r="C71" s="203" t="s">
        <v>60</v>
      </c>
      <c r="D71" s="127" t="s">
        <v>158</v>
      </c>
      <c r="E71" s="128" t="s">
        <v>87</v>
      </c>
      <c r="F71" s="204"/>
      <c r="G71" s="450">
        <f>+G72+G74</f>
        <v>2000</v>
      </c>
      <c r="H71" s="31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</row>
    <row r="72" spans="1:8" s="205" customFormat="1" ht="19.5">
      <c r="A72" s="38" t="s">
        <v>102</v>
      </c>
      <c r="B72" s="50" t="s">
        <v>66</v>
      </c>
      <c r="C72" s="207" t="s">
        <v>60</v>
      </c>
      <c r="D72" s="129" t="s">
        <v>159</v>
      </c>
      <c r="E72" s="130" t="s">
        <v>101</v>
      </c>
      <c r="F72" s="208"/>
      <c r="G72" s="451">
        <f>SUM(G73:G73)</f>
        <v>1000</v>
      </c>
      <c r="H72" s="31"/>
    </row>
    <row r="73" spans="1:8" s="205" customFormat="1" ht="18" customHeight="1">
      <c r="A73" s="133" t="s">
        <v>43</v>
      </c>
      <c r="B73" s="258" t="s">
        <v>66</v>
      </c>
      <c r="C73" s="259" t="s">
        <v>60</v>
      </c>
      <c r="D73" s="131" t="s">
        <v>159</v>
      </c>
      <c r="E73" s="132" t="s">
        <v>101</v>
      </c>
      <c r="F73" s="210" t="s">
        <v>44</v>
      </c>
      <c r="G73" s="452">
        <v>1000</v>
      </c>
      <c r="H73" s="31"/>
    </row>
    <row r="74" spans="1:37" s="206" customFormat="1" ht="19.5">
      <c r="A74" s="38" t="s">
        <v>104</v>
      </c>
      <c r="B74" s="50"/>
      <c r="C74" s="207"/>
      <c r="D74" s="55" t="s">
        <v>159</v>
      </c>
      <c r="E74" s="56" t="s">
        <v>103</v>
      </c>
      <c r="F74" s="208"/>
      <c r="G74" s="451">
        <f>SUM(G75:G75)</f>
        <v>1000</v>
      </c>
      <c r="H74" s="31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</row>
    <row r="75" spans="1:8" s="205" customFormat="1" ht="19.5">
      <c r="A75" s="133" t="s">
        <v>43</v>
      </c>
      <c r="B75" s="258" t="s">
        <v>66</v>
      </c>
      <c r="C75" s="259" t="s">
        <v>60</v>
      </c>
      <c r="D75" s="131" t="s">
        <v>159</v>
      </c>
      <c r="E75" s="132" t="s">
        <v>103</v>
      </c>
      <c r="F75" s="210" t="s">
        <v>44</v>
      </c>
      <c r="G75" s="452">
        <v>1000</v>
      </c>
      <c r="H75" s="31"/>
    </row>
    <row r="76" spans="1:8" s="138" customFormat="1" ht="18.75">
      <c r="A76" s="136" t="s">
        <v>67</v>
      </c>
      <c r="B76" s="137" t="s">
        <v>68</v>
      </c>
      <c r="C76" s="137"/>
      <c r="D76" s="107"/>
      <c r="E76" s="108"/>
      <c r="F76" s="137"/>
      <c r="G76" s="447">
        <f>+G77</f>
        <v>415712</v>
      </c>
      <c r="H76" s="99"/>
    </row>
    <row r="77" spans="1:8" s="138" customFormat="1" ht="18.75">
      <c r="A77" s="51" t="s">
        <v>69</v>
      </c>
      <c r="B77" s="193" t="s">
        <v>68</v>
      </c>
      <c r="C77" s="193" t="s">
        <v>35</v>
      </c>
      <c r="D77" s="116"/>
      <c r="E77" s="117"/>
      <c r="F77" s="193"/>
      <c r="G77" s="448">
        <f>+G78</f>
        <v>415712</v>
      </c>
      <c r="H77" s="99"/>
    </row>
    <row r="78" spans="1:8" s="138" customFormat="1" ht="49.5" customHeight="1">
      <c r="A78" s="269" t="s">
        <v>178</v>
      </c>
      <c r="B78" s="103" t="s">
        <v>68</v>
      </c>
      <c r="C78" s="103" t="s">
        <v>35</v>
      </c>
      <c r="D78" s="156" t="s">
        <v>86</v>
      </c>
      <c r="E78" s="157" t="s">
        <v>87</v>
      </c>
      <c r="F78" s="270"/>
      <c r="G78" s="454">
        <f>+G79</f>
        <v>415712</v>
      </c>
      <c r="H78" s="99"/>
    </row>
    <row r="79" spans="1:8" s="138" customFormat="1" ht="88.5" customHeight="1">
      <c r="A79" s="60" t="s">
        <v>179</v>
      </c>
      <c r="B79" s="95" t="s">
        <v>68</v>
      </c>
      <c r="C79" s="95" t="s">
        <v>35</v>
      </c>
      <c r="D79" s="141" t="s">
        <v>88</v>
      </c>
      <c r="E79" s="142" t="s">
        <v>87</v>
      </c>
      <c r="F79" s="95"/>
      <c r="G79" s="459">
        <v>415712</v>
      </c>
      <c r="H79" s="99"/>
    </row>
    <row r="80" spans="1:8" s="138" customFormat="1" ht="32.25" customHeight="1">
      <c r="A80" s="100" t="s">
        <v>91</v>
      </c>
      <c r="B80" s="42" t="s">
        <v>68</v>
      </c>
      <c r="C80" s="265" t="s">
        <v>35</v>
      </c>
      <c r="D80" s="253" t="s">
        <v>88</v>
      </c>
      <c r="E80" s="271" t="s">
        <v>89</v>
      </c>
      <c r="F80" s="223"/>
      <c r="G80" s="462">
        <f>SUM(G81:G83)</f>
        <v>415712</v>
      </c>
      <c r="H80" s="99"/>
    </row>
    <row r="81" spans="1:8" s="138" customFormat="1" ht="42" customHeight="1">
      <c r="A81" s="134" t="s">
        <v>42</v>
      </c>
      <c r="B81" s="16" t="s">
        <v>68</v>
      </c>
      <c r="C81" s="16" t="s">
        <v>35</v>
      </c>
      <c r="D81" s="254" t="s">
        <v>88</v>
      </c>
      <c r="E81" s="272" t="s">
        <v>89</v>
      </c>
      <c r="F81" s="16" t="s">
        <v>37</v>
      </c>
      <c r="G81" s="458">
        <v>356712</v>
      </c>
      <c r="H81" s="99"/>
    </row>
    <row r="82" spans="1:8" s="138" customFormat="1" ht="21" customHeight="1">
      <c r="A82" s="102" t="s">
        <v>43</v>
      </c>
      <c r="B82" s="16" t="s">
        <v>68</v>
      </c>
      <c r="C82" s="16" t="s">
        <v>35</v>
      </c>
      <c r="D82" s="254" t="s">
        <v>88</v>
      </c>
      <c r="E82" s="272" t="s">
        <v>89</v>
      </c>
      <c r="F82" s="16" t="s">
        <v>44</v>
      </c>
      <c r="G82" s="458">
        <v>55000</v>
      </c>
      <c r="H82" s="99"/>
    </row>
    <row r="83" spans="1:8" s="138" customFormat="1" ht="18.75">
      <c r="A83" s="102" t="s">
        <v>45</v>
      </c>
      <c r="B83" s="16" t="s">
        <v>68</v>
      </c>
      <c r="C83" s="16" t="s">
        <v>35</v>
      </c>
      <c r="D83" s="254" t="s">
        <v>88</v>
      </c>
      <c r="E83" s="272" t="s">
        <v>89</v>
      </c>
      <c r="F83" s="16" t="s">
        <v>46</v>
      </c>
      <c r="G83" s="458">
        <v>4000</v>
      </c>
      <c r="H83" s="99"/>
    </row>
    <row r="84" spans="1:8" s="138" customFormat="1" ht="18.75">
      <c r="A84" s="136" t="s">
        <v>70</v>
      </c>
      <c r="B84" s="135">
        <v>10</v>
      </c>
      <c r="C84" s="135"/>
      <c r="D84" s="107"/>
      <c r="E84" s="108"/>
      <c r="F84" s="137"/>
      <c r="G84" s="447">
        <v>70000</v>
      </c>
      <c r="H84" s="99"/>
    </row>
    <row r="85" spans="1:8" s="138" customFormat="1" ht="18.75">
      <c r="A85" s="51" t="s">
        <v>71</v>
      </c>
      <c r="B85" s="119">
        <v>10</v>
      </c>
      <c r="C85" s="88" t="s">
        <v>35</v>
      </c>
      <c r="D85" s="116"/>
      <c r="E85" s="117"/>
      <c r="F85" s="88"/>
      <c r="G85" s="448">
        <f>G86</f>
        <v>70000</v>
      </c>
      <c r="H85" s="99"/>
    </row>
    <row r="86" spans="1:8" s="138" customFormat="1" ht="54" customHeight="1">
      <c r="A86" s="153" t="s">
        <v>206</v>
      </c>
      <c r="B86" s="154">
        <v>10</v>
      </c>
      <c r="C86" s="155" t="s">
        <v>35</v>
      </c>
      <c r="D86" s="156" t="s">
        <v>94</v>
      </c>
      <c r="E86" s="157" t="s">
        <v>87</v>
      </c>
      <c r="F86" s="158"/>
      <c r="G86" s="454">
        <f>G87</f>
        <v>70000</v>
      </c>
      <c r="H86" s="99"/>
    </row>
    <row r="87" spans="1:8" s="138" customFormat="1" ht="68.25" customHeight="1">
      <c r="A87" s="139" t="s">
        <v>207</v>
      </c>
      <c r="B87" s="69">
        <v>10</v>
      </c>
      <c r="C87" s="140" t="s">
        <v>35</v>
      </c>
      <c r="D87" s="141" t="s">
        <v>95</v>
      </c>
      <c r="E87" s="142" t="s">
        <v>87</v>
      </c>
      <c r="F87" s="143"/>
      <c r="G87" s="459">
        <f>G88</f>
        <v>70000</v>
      </c>
      <c r="H87" s="99"/>
    </row>
    <row r="88" spans="1:8" s="138" customFormat="1" ht="20.25" customHeight="1">
      <c r="A88" s="106" t="s">
        <v>72</v>
      </c>
      <c r="B88" s="148">
        <v>10</v>
      </c>
      <c r="C88" s="149" t="s">
        <v>35</v>
      </c>
      <c r="D88" s="150" t="s">
        <v>95</v>
      </c>
      <c r="E88" s="151" t="s">
        <v>96</v>
      </c>
      <c r="F88" s="152"/>
      <c r="G88" s="462">
        <f>G89</f>
        <v>70000</v>
      </c>
      <c r="H88" s="99"/>
    </row>
    <row r="89" spans="1:8" s="138" customFormat="1" ht="20.25" customHeight="1">
      <c r="A89" s="118" t="s">
        <v>73</v>
      </c>
      <c r="B89" s="71">
        <v>10</v>
      </c>
      <c r="C89" s="144" t="s">
        <v>35</v>
      </c>
      <c r="D89" s="145" t="s">
        <v>95</v>
      </c>
      <c r="E89" s="146" t="s">
        <v>96</v>
      </c>
      <c r="F89" s="147" t="s">
        <v>74</v>
      </c>
      <c r="G89" s="458">
        <v>70000</v>
      </c>
      <c r="H89" s="99"/>
    </row>
    <row r="90" spans="1:37" s="182" customFormat="1" ht="18.75">
      <c r="A90" s="109" t="s">
        <v>78</v>
      </c>
      <c r="B90" s="167">
        <v>11</v>
      </c>
      <c r="C90" s="110"/>
      <c r="D90" s="274"/>
      <c r="E90" s="275"/>
      <c r="F90" s="263"/>
      <c r="G90" s="472">
        <f>+G91</f>
        <v>2718</v>
      </c>
      <c r="H90" s="174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</row>
    <row r="91" spans="1:37" s="182" customFormat="1" ht="18.75">
      <c r="A91" s="52" t="s">
        <v>79</v>
      </c>
      <c r="B91" s="59">
        <v>11</v>
      </c>
      <c r="C91" s="111" t="s">
        <v>36</v>
      </c>
      <c r="D91" s="112"/>
      <c r="E91" s="113"/>
      <c r="F91" s="264"/>
      <c r="G91" s="453">
        <f>+G92</f>
        <v>2718</v>
      </c>
      <c r="H91" s="174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</row>
    <row r="92" spans="1:37" s="277" customFormat="1" ht="75">
      <c r="A92" s="166" t="s">
        <v>182</v>
      </c>
      <c r="B92" s="103" t="s">
        <v>80</v>
      </c>
      <c r="C92" s="224" t="s">
        <v>36</v>
      </c>
      <c r="D92" s="168" t="s">
        <v>105</v>
      </c>
      <c r="E92" s="3" t="s">
        <v>87</v>
      </c>
      <c r="F92" s="225"/>
      <c r="G92" s="468">
        <f>+G93</f>
        <v>2718</v>
      </c>
      <c r="H92" s="28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</row>
    <row r="93" spans="1:37" s="182" customFormat="1" ht="93.75">
      <c r="A93" s="60" t="s">
        <v>183</v>
      </c>
      <c r="B93" s="95" t="s">
        <v>80</v>
      </c>
      <c r="C93" s="227" t="s">
        <v>36</v>
      </c>
      <c r="D93" s="164" t="s">
        <v>81</v>
      </c>
      <c r="E93" s="5" t="s">
        <v>87</v>
      </c>
      <c r="F93" s="222"/>
      <c r="G93" s="469">
        <v>2718</v>
      </c>
      <c r="H93" s="174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</row>
    <row r="94" spans="1:37" s="182" customFormat="1" ht="37.5">
      <c r="A94" s="100" t="s">
        <v>161</v>
      </c>
      <c r="B94" s="42" t="s">
        <v>80</v>
      </c>
      <c r="C94" s="265" t="s">
        <v>36</v>
      </c>
      <c r="D94" s="165" t="s">
        <v>81</v>
      </c>
      <c r="E94" s="41" t="s">
        <v>107</v>
      </c>
      <c r="F94" s="223"/>
      <c r="G94" s="464">
        <f>+G95</f>
        <v>2718</v>
      </c>
      <c r="H94" s="174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</row>
    <row r="95" spans="1:37" s="182" customFormat="1" ht="18.75">
      <c r="A95" s="102" t="s">
        <v>43</v>
      </c>
      <c r="B95" s="74" t="s">
        <v>80</v>
      </c>
      <c r="C95" s="278" t="s">
        <v>36</v>
      </c>
      <c r="D95" s="163" t="s">
        <v>81</v>
      </c>
      <c r="E95" s="7" t="s">
        <v>107</v>
      </c>
      <c r="F95" s="279" t="s">
        <v>44</v>
      </c>
      <c r="G95" s="465">
        <v>2718</v>
      </c>
      <c r="H95" s="174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</row>
    <row r="96" spans="1:37" s="182" customFormat="1" ht="18.75">
      <c r="A96" s="12"/>
      <c r="B96" s="17"/>
      <c r="C96" s="280"/>
      <c r="D96" s="281"/>
      <c r="E96" s="282"/>
      <c r="F96" s="17"/>
      <c r="G96" s="473"/>
      <c r="H96" s="174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</row>
    <row r="97" spans="1:37" s="182" customFormat="1" ht="18.75">
      <c r="A97" s="12"/>
      <c r="B97" s="17"/>
      <c r="C97" s="280"/>
      <c r="D97" s="281"/>
      <c r="E97" s="282"/>
      <c r="F97" s="17"/>
      <c r="G97" s="283"/>
      <c r="H97" s="174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</row>
    <row r="98" spans="1:37" s="182" customFormat="1" ht="18.75">
      <c r="A98" s="12"/>
      <c r="B98" s="17"/>
      <c r="C98" s="280"/>
      <c r="D98" s="281"/>
      <c r="E98" s="282"/>
      <c r="F98" s="17"/>
      <c r="G98" s="283"/>
      <c r="H98" s="174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</row>
    <row r="99" spans="1:37" s="182" customFormat="1" ht="18.75">
      <c r="A99" s="12"/>
      <c r="B99" s="17"/>
      <c r="C99" s="280"/>
      <c r="D99" s="281"/>
      <c r="E99" s="282"/>
      <c r="F99" s="17"/>
      <c r="G99" s="283"/>
      <c r="H99" s="174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</row>
    <row r="100" spans="1:37" s="182" customFormat="1" ht="18.75">
      <c r="A100" s="12"/>
      <c r="B100" s="17"/>
      <c r="C100" s="280"/>
      <c r="D100" s="281"/>
      <c r="E100" s="282"/>
      <c r="F100" s="17"/>
      <c r="G100" s="283"/>
      <c r="H100" s="174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</row>
    <row r="101" spans="1:37" s="182" customFormat="1" ht="18.75">
      <c r="A101" s="12"/>
      <c r="B101" s="17"/>
      <c r="C101" s="280"/>
      <c r="D101" s="281"/>
      <c r="E101" s="282"/>
      <c r="F101" s="17"/>
      <c r="G101" s="283"/>
      <c r="H101" s="174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</row>
    <row r="102" spans="1:37" s="182" customFormat="1" ht="18.75">
      <c r="A102" s="12"/>
      <c r="B102" s="17"/>
      <c r="C102" s="280"/>
      <c r="D102" s="281"/>
      <c r="E102" s="282"/>
      <c r="F102" s="17"/>
      <c r="G102" s="283"/>
      <c r="H102" s="174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</row>
    <row r="103" spans="1:37" s="182" customFormat="1" ht="18.75">
      <c r="A103" s="12"/>
      <c r="B103" s="17"/>
      <c r="C103" s="280"/>
      <c r="D103" s="281"/>
      <c r="E103" s="282"/>
      <c r="F103" s="17"/>
      <c r="G103" s="283"/>
      <c r="H103" s="174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</row>
    <row r="104" spans="1:37" s="182" customFormat="1" ht="18.75">
      <c r="A104" s="12"/>
      <c r="B104" s="17"/>
      <c r="C104" s="280"/>
      <c r="D104" s="281"/>
      <c r="E104" s="282"/>
      <c r="F104" s="17"/>
      <c r="G104" s="283"/>
      <c r="H104" s="174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</row>
    <row r="105" spans="1:37" s="182" customFormat="1" ht="18.75">
      <c r="A105" s="12"/>
      <c r="B105" s="17"/>
      <c r="C105" s="280"/>
      <c r="D105" s="281"/>
      <c r="E105" s="282"/>
      <c r="F105" s="17"/>
      <c r="G105" s="283"/>
      <c r="H105" s="174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</row>
    <row r="106" spans="1:37" s="182" customFormat="1" ht="18.75">
      <c r="A106" s="12"/>
      <c r="B106" s="17"/>
      <c r="C106" s="280"/>
      <c r="D106" s="281"/>
      <c r="E106" s="282"/>
      <c r="F106" s="17"/>
      <c r="G106" s="283"/>
      <c r="H106" s="174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</row>
    <row r="107" spans="1:37" s="182" customFormat="1" ht="18.75">
      <c r="A107" s="12"/>
      <c r="B107" s="17"/>
      <c r="C107" s="280"/>
      <c r="D107" s="281"/>
      <c r="E107" s="282"/>
      <c r="F107" s="17"/>
      <c r="G107" s="283"/>
      <c r="H107" s="174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</row>
    <row r="108" spans="1:37" s="182" customFormat="1" ht="18.75">
      <c r="A108" s="12"/>
      <c r="B108" s="17"/>
      <c r="C108" s="280"/>
      <c r="D108" s="281"/>
      <c r="E108" s="282"/>
      <c r="F108" s="17"/>
      <c r="G108" s="283"/>
      <c r="H108" s="174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</row>
    <row r="109" spans="1:37" s="182" customFormat="1" ht="18.75">
      <c r="A109" s="12"/>
      <c r="B109" s="17"/>
      <c r="C109" s="280"/>
      <c r="D109" s="281"/>
      <c r="E109" s="282"/>
      <c r="F109" s="17"/>
      <c r="G109" s="283"/>
      <c r="H109" s="174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</row>
    <row r="110" spans="1:37" s="182" customFormat="1" ht="18.75">
      <c r="A110" s="12"/>
      <c r="B110" s="17"/>
      <c r="C110" s="280"/>
      <c r="D110" s="281"/>
      <c r="E110" s="282"/>
      <c r="F110" s="17"/>
      <c r="G110" s="283"/>
      <c r="H110" s="174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</row>
    <row r="111" spans="1:37" s="182" customFormat="1" ht="18.75">
      <c r="A111" s="12"/>
      <c r="B111" s="17"/>
      <c r="C111" s="280"/>
      <c r="D111" s="281"/>
      <c r="E111" s="282"/>
      <c r="F111" s="17"/>
      <c r="G111" s="283"/>
      <c r="H111" s="174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</row>
    <row r="112" spans="1:37" s="182" customFormat="1" ht="18.75">
      <c r="A112" s="12"/>
      <c r="B112" s="17"/>
      <c r="C112" s="280"/>
      <c r="D112" s="281"/>
      <c r="E112" s="282"/>
      <c r="F112" s="17"/>
      <c r="G112" s="283"/>
      <c r="H112" s="174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</row>
    <row r="113" spans="1:37" s="182" customFormat="1" ht="18.75">
      <c r="A113" s="12"/>
      <c r="B113" s="17"/>
      <c r="C113" s="280"/>
      <c r="D113" s="281"/>
      <c r="E113" s="282"/>
      <c r="F113" s="17"/>
      <c r="G113" s="283"/>
      <c r="H113" s="174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</row>
    <row r="114" spans="1:37" s="182" customFormat="1" ht="18.75">
      <c r="A114" s="12"/>
      <c r="B114" s="17"/>
      <c r="C114" s="280"/>
      <c r="D114" s="281"/>
      <c r="E114" s="282"/>
      <c r="F114" s="17"/>
      <c r="G114" s="283"/>
      <c r="H114" s="174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</row>
    <row r="115" spans="1:37" s="182" customFormat="1" ht="18.75">
      <c r="A115" s="12"/>
      <c r="B115" s="17"/>
      <c r="C115" s="280"/>
      <c r="D115" s="281"/>
      <c r="E115" s="282"/>
      <c r="F115" s="17"/>
      <c r="G115" s="283"/>
      <c r="H115" s="174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</row>
    <row r="116" spans="1:37" s="182" customFormat="1" ht="18.75">
      <c r="A116" s="12"/>
      <c r="B116" s="17"/>
      <c r="C116" s="280"/>
      <c r="D116" s="281"/>
      <c r="E116" s="282"/>
      <c r="F116" s="17"/>
      <c r="G116" s="283"/>
      <c r="H116" s="174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</row>
    <row r="117" spans="1:37" s="182" customFormat="1" ht="18.75">
      <c r="A117" s="12"/>
      <c r="B117" s="17"/>
      <c r="C117" s="280"/>
      <c r="D117" s="281"/>
      <c r="E117" s="282"/>
      <c r="F117" s="17"/>
      <c r="G117" s="283"/>
      <c r="H117" s="174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</row>
    <row r="118" spans="1:37" s="182" customFormat="1" ht="18.75">
      <c r="A118" s="12"/>
      <c r="B118" s="17"/>
      <c r="C118" s="280"/>
      <c r="D118" s="281"/>
      <c r="E118" s="282"/>
      <c r="F118" s="17"/>
      <c r="G118" s="283"/>
      <c r="H118" s="174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</row>
    <row r="119" spans="1:37" s="182" customFormat="1" ht="18.75">
      <c r="A119" s="12"/>
      <c r="B119" s="17"/>
      <c r="C119" s="280"/>
      <c r="D119" s="281"/>
      <c r="E119" s="282"/>
      <c r="F119" s="17"/>
      <c r="G119" s="283"/>
      <c r="H119" s="174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</row>
    <row r="120" spans="1:37" s="182" customFormat="1" ht="18.75">
      <c r="A120" s="12"/>
      <c r="B120" s="17"/>
      <c r="C120" s="280"/>
      <c r="D120" s="281"/>
      <c r="E120" s="282"/>
      <c r="F120" s="17"/>
      <c r="G120" s="283"/>
      <c r="H120" s="174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</row>
    <row r="121" spans="1:37" s="182" customFormat="1" ht="18.75">
      <c r="A121" s="12"/>
      <c r="B121" s="17"/>
      <c r="C121" s="280"/>
      <c r="D121" s="281"/>
      <c r="E121" s="282"/>
      <c r="F121" s="17"/>
      <c r="G121" s="283"/>
      <c r="H121" s="174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</row>
    <row r="122" spans="1:37" s="182" customFormat="1" ht="18.75">
      <c r="A122" s="12"/>
      <c r="B122" s="17"/>
      <c r="C122" s="280"/>
      <c r="D122" s="281"/>
      <c r="E122" s="282"/>
      <c r="F122" s="17"/>
      <c r="G122" s="283"/>
      <c r="H122" s="174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</row>
    <row r="123" spans="1:37" s="182" customFormat="1" ht="18.75">
      <c r="A123" s="12"/>
      <c r="B123" s="17"/>
      <c r="C123" s="280"/>
      <c r="D123" s="281"/>
      <c r="E123" s="282"/>
      <c r="F123" s="17"/>
      <c r="G123" s="283"/>
      <c r="H123" s="174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</row>
    <row r="124" spans="1:37" s="182" customFormat="1" ht="18.75">
      <c r="A124" s="12"/>
      <c r="B124" s="17"/>
      <c r="C124" s="280"/>
      <c r="D124" s="281"/>
      <c r="E124" s="282"/>
      <c r="F124" s="17"/>
      <c r="G124" s="283"/>
      <c r="H124" s="174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</row>
    <row r="125" spans="1:37" s="182" customFormat="1" ht="18.75">
      <c r="A125" s="12"/>
      <c r="B125" s="17"/>
      <c r="C125" s="280"/>
      <c r="D125" s="281"/>
      <c r="E125" s="282"/>
      <c r="F125" s="17"/>
      <c r="G125" s="283"/>
      <c r="H125" s="174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</row>
    <row r="126" spans="1:37" s="182" customFormat="1" ht="18.75">
      <c r="A126" s="12"/>
      <c r="B126" s="17"/>
      <c r="C126" s="280"/>
      <c r="D126" s="281"/>
      <c r="E126" s="282"/>
      <c r="F126" s="17"/>
      <c r="G126" s="283"/>
      <c r="H126" s="174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</row>
    <row r="127" spans="1:37" s="182" customFormat="1" ht="18.75">
      <c r="A127" s="12"/>
      <c r="B127" s="17"/>
      <c r="C127" s="280"/>
      <c r="D127" s="281"/>
      <c r="E127" s="282"/>
      <c r="F127" s="17"/>
      <c r="G127" s="283"/>
      <c r="H127" s="174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</row>
    <row r="128" spans="1:37" s="182" customFormat="1" ht="18.75">
      <c r="A128" s="12"/>
      <c r="B128" s="17"/>
      <c r="C128" s="280"/>
      <c r="D128" s="281"/>
      <c r="E128" s="282"/>
      <c r="F128" s="17"/>
      <c r="G128" s="283"/>
      <c r="H128" s="174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</row>
    <row r="129" spans="1:37" s="182" customFormat="1" ht="18.75">
      <c r="A129" s="12"/>
      <c r="B129" s="17"/>
      <c r="C129" s="280"/>
      <c r="D129" s="281"/>
      <c r="E129" s="282"/>
      <c r="F129" s="17"/>
      <c r="G129" s="283"/>
      <c r="H129" s="174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</row>
    <row r="130" spans="1:37" s="182" customFormat="1" ht="18.75">
      <c r="A130" s="12"/>
      <c r="B130" s="17"/>
      <c r="C130" s="280"/>
      <c r="D130" s="281"/>
      <c r="E130" s="282"/>
      <c r="F130" s="17"/>
      <c r="G130" s="283"/>
      <c r="H130" s="174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</row>
    <row r="131" spans="1:37" s="182" customFormat="1" ht="18.75">
      <c r="A131" s="12"/>
      <c r="B131" s="17"/>
      <c r="C131" s="280"/>
      <c r="D131" s="281"/>
      <c r="E131" s="282"/>
      <c r="F131" s="17"/>
      <c r="G131" s="283"/>
      <c r="H131" s="174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</row>
    <row r="132" spans="1:37" s="182" customFormat="1" ht="18.75">
      <c r="A132" s="12"/>
      <c r="B132" s="17"/>
      <c r="C132" s="280"/>
      <c r="D132" s="281"/>
      <c r="E132" s="282"/>
      <c r="F132" s="17"/>
      <c r="G132" s="283"/>
      <c r="H132" s="174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</row>
  </sheetData>
  <sheetProtection/>
  <mergeCells count="8">
    <mergeCell ref="A8:G8"/>
    <mergeCell ref="A1:G1"/>
    <mergeCell ref="A2:G2"/>
    <mergeCell ref="A3:G3"/>
    <mergeCell ref="A4:G4"/>
    <mergeCell ref="A6:F6"/>
    <mergeCell ref="A7:F7"/>
    <mergeCell ref="A5:G5"/>
  </mergeCells>
  <printOptions/>
  <pageMargins left="0.7" right="0.2" top="0.4" bottom="0.31" header="0.3" footer="0.23"/>
  <pageSetup blackAndWhite="1" fitToHeight="6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3.7109375" style="304" customWidth="1"/>
    <col min="2" max="2" width="16.00390625" style="304" customWidth="1"/>
    <col min="3" max="3" width="16.7109375" style="304" customWidth="1"/>
    <col min="4" max="4" width="16.140625" style="304" customWidth="1"/>
    <col min="5" max="5" width="15.57421875" style="304" customWidth="1"/>
    <col min="6" max="6" width="13.140625" style="304" customWidth="1"/>
    <col min="7" max="7" width="14.28125" style="304" customWidth="1"/>
    <col min="8" max="16384" width="9.140625" style="304" customWidth="1"/>
  </cols>
  <sheetData>
    <row r="1" spans="1:8" s="287" customFormat="1" ht="15.75" customHeight="1">
      <c r="A1" s="497" t="s">
        <v>225</v>
      </c>
      <c r="B1" s="497"/>
      <c r="C1" s="497"/>
      <c r="D1" s="497"/>
      <c r="E1" s="497"/>
      <c r="F1" s="497"/>
      <c r="G1" s="497"/>
      <c r="H1" s="298"/>
    </row>
    <row r="2" spans="1:8" s="287" customFormat="1" ht="15.75" customHeight="1">
      <c r="A2" s="497" t="s">
        <v>213</v>
      </c>
      <c r="B2" s="497"/>
      <c r="C2" s="497"/>
      <c r="D2" s="497"/>
      <c r="E2" s="497"/>
      <c r="F2" s="497"/>
      <c r="G2" s="497"/>
      <c r="H2" s="298"/>
    </row>
    <row r="3" spans="1:8" s="287" customFormat="1" ht="15.75" customHeight="1">
      <c r="A3" s="497" t="s">
        <v>212</v>
      </c>
      <c r="B3" s="497"/>
      <c r="C3" s="497"/>
      <c r="D3" s="497"/>
      <c r="E3" s="497"/>
      <c r="F3" s="497"/>
      <c r="G3" s="497"/>
      <c r="H3" s="298"/>
    </row>
    <row r="4" spans="1:8" s="288" customFormat="1" ht="16.5" customHeight="1">
      <c r="A4" s="496" t="s">
        <v>211</v>
      </c>
      <c r="B4" s="496"/>
      <c r="C4" s="496"/>
      <c r="D4" s="496"/>
      <c r="E4" s="496"/>
      <c r="F4" s="496"/>
      <c r="G4" s="496"/>
      <c r="H4" s="299"/>
    </row>
    <row r="5" spans="1:8" s="288" customFormat="1" ht="16.5" customHeight="1">
      <c r="A5" s="496" t="s">
        <v>82</v>
      </c>
      <c r="B5" s="496"/>
      <c r="C5" s="496"/>
      <c r="D5" s="496"/>
      <c r="E5" s="496"/>
      <c r="F5" s="496"/>
      <c r="G5" s="496"/>
      <c r="H5" s="299"/>
    </row>
    <row r="7" ht="15">
      <c r="C7" s="495" t="s">
        <v>226</v>
      </c>
    </row>
    <row r="8" spans="1:7" ht="18.75">
      <c r="A8" s="502" t="s">
        <v>17</v>
      </c>
      <c r="B8" s="502"/>
      <c r="C8" s="502"/>
      <c r="D8" s="502"/>
      <c r="E8" s="502"/>
      <c r="F8" s="502"/>
      <c r="G8" s="502"/>
    </row>
    <row r="9" spans="1:7" ht="18.75">
      <c r="A9" s="501" t="s">
        <v>223</v>
      </c>
      <c r="B9" s="501"/>
      <c r="C9" s="501"/>
      <c r="D9" s="501"/>
      <c r="E9" s="501"/>
      <c r="F9" s="501"/>
      <c r="G9" s="501"/>
    </row>
    <row r="10" spans="1:7" ht="18.75">
      <c r="A10" s="320"/>
      <c r="D10" s="493" t="s">
        <v>224</v>
      </c>
      <c r="E10" s="493"/>
      <c r="F10" s="493"/>
      <c r="G10" s="494"/>
    </row>
    <row r="11" spans="1:7" ht="33" customHeight="1">
      <c r="A11" s="512" t="s">
        <v>222</v>
      </c>
      <c r="B11" s="512"/>
      <c r="C11" s="512"/>
      <c r="D11" s="512"/>
      <c r="E11" s="512"/>
      <c r="F11" s="512"/>
      <c r="G11" s="512"/>
    </row>
    <row r="12" ht="15.75">
      <c r="A12" s="317"/>
    </row>
    <row r="13" spans="1:7" ht="45">
      <c r="A13" s="321"/>
      <c r="B13" s="322" t="s">
        <v>18</v>
      </c>
      <c r="C13" s="322" t="s">
        <v>19</v>
      </c>
      <c r="D13" s="322" t="s">
        <v>20</v>
      </c>
      <c r="E13" s="322" t="s">
        <v>21</v>
      </c>
      <c r="F13" s="322" t="s">
        <v>22</v>
      </c>
      <c r="G13" s="322" t="s">
        <v>23</v>
      </c>
    </row>
    <row r="14" spans="1:7" ht="15">
      <c r="A14" s="322">
        <v>1</v>
      </c>
      <c r="B14" s="322">
        <v>2</v>
      </c>
      <c r="C14" s="322">
        <v>3</v>
      </c>
      <c r="D14" s="322">
        <v>4</v>
      </c>
      <c r="E14" s="322">
        <v>5</v>
      </c>
      <c r="F14" s="322">
        <v>6</v>
      </c>
      <c r="G14" s="322">
        <v>7</v>
      </c>
    </row>
    <row r="15" spans="1:7" ht="15">
      <c r="A15" s="322"/>
      <c r="B15" s="322" t="s">
        <v>5</v>
      </c>
      <c r="C15" s="322" t="s">
        <v>5</v>
      </c>
      <c r="D15" s="322">
        <v>0</v>
      </c>
      <c r="E15" s="322" t="s">
        <v>5</v>
      </c>
      <c r="F15" s="322" t="s">
        <v>5</v>
      </c>
      <c r="G15" s="322" t="s">
        <v>5</v>
      </c>
    </row>
    <row r="16" ht="15.75">
      <c r="A16" s="317"/>
    </row>
    <row r="17" spans="1:7" ht="15.75">
      <c r="A17" s="507" t="s">
        <v>24</v>
      </c>
      <c r="B17" s="507"/>
      <c r="C17" s="507"/>
      <c r="D17" s="507"/>
      <c r="E17" s="507"/>
      <c r="F17" s="507"/>
      <c r="G17" s="507"/>
    </row>
    <row r="18" spans="1:7" ht="15.75">
      <c r="A18" s="508" t="s">
        <v>187</v>
      </c>
      <c r="B18" s="508"/>
      <c r="C18" s="508"/>
      <c r="D18" s="508"/>
      <c r="E18" s="508"/>
      <c r="F18" s="508"/>
      <c r="G18" s="508"/>
    </row>
    <row r="19" ht="15.75">
      <c r="A19" s="323" t="s">
        <v>25</v>
      </c>
    </row>
    <row r="20" spans="1:7" ht="39.75" customHeight="1">
      <c r="A20" s="503" t="s">
        <v>188</v>
      </c>
      <c r="B20" s="503"/>
      <c r="C20" s="503"/>
      <c r="D20" s="509" t="s">
        <v>27</v>
      </c>
      <c r="E20" s="510"/>
      <c r="F20" s="510"/>
      <c r="G20" s="511"/>
    </row>
    <row r="21" spans="1:7" ht="31.5" customHeight="1">
      <c r="A21" s="503" t="s">
        <v>26</v>
      </c>
      <c r="B21" s="503"/>
      <c r="C21" s="503"/>
      <c r="D21" s="504">
        <v>0</v>
      </c>
      <c r="E21" s="505"/>
      <c r="F21" s="505"/>
      <c r="G21" s="506"/>
    </row>
    <row r="22" spans="1:4" ht="15.75">
      <c r="A22" s="323"/>
      <c r="D22" s="324"/>
    </row>
  </sheetData>
  <sheetProtection/>
  <mergeCells count="14">
    <mergeCell ref="A21:C21"/>
    <mergeCell ref="D21:G21"/>
    <mergeCell ref="A9:G9"/>
    <mergeCell ref="A17:G17"/>
    <mergeCell ref="A18:G18"/>
    <mergeCell ref="A20:C20"/>
    <mergeCell ref="D20:G20"/>
    <mergeCell ref="A11:G11"/>
    <mergeCell ref="A1:G1"/>
    <mergeCell ref="A2:G2"/>
    <mergeCell ref="A3:G3"/>
    <mergeCell ref="A4:G4"/>
    <mergeCell ref="A8:G8"/>
    <mergeCell ref="A5:G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3"/>
  <sheetViews>
    <sheetView zoomScale="60" zoomScaleNormal="60" zoomScalePageLayoutView="0" workbookViewId="0" topLeftCell="A1">
      <selection activeCell="A7" sqref="A7:G7"/>
    </sheetView>
  </sheetViews>
  <sheetFormatPr defaultColWidth="9.140625" defaultRowHeight="15"/>
  <cols>
    <col min="1" max="1" width="133.00390625" style="12" customWidth="1"/>
    <col min="2" max="2" width="8.7109375" style="17" customWidth="1"/>
    <col min="3" max="3" width="8.7109375" style="22" customWidth="1"/>
    <col min="4" max="4" width="9.140625" style="23" customWidth="1"/>
    <col min="5" max="5" width="9.140625" style="10" customWidth="1"/>
    <col min="6" max="6" width="7.421875" style="11" customWidth="1"/>
    <col min="7" max="7" width="9.140625" style="22" customWidth="1"/>
    <col min="8" max="8" width="19.7109375" style="25" customWidth="1"/>
    <col min="9" max="9" width="9.140625" style="284" customWidth="1"/>
    <col min="10" max="38" width="9.140625" style="1" customWidth="1"/>
  </cols>
  <sheetData>
    <row r="1" spans="1:8" s="287" customFormat="1" ht="15.75" customHeight="1">
      <c r="A1" s="497" t="s">
        <v>144</v>
      </c>
      <c r="B1" s="497"/>
      <c r="C1" s="497"/>
      <c r="D1" s="497"/>
      <c r="E1" s="497"/>
      <c r="F1" s="497"/>
      <c r="G1" s="497"/>
      <c r="H1" s="497"/>
    </row>
    <row r="2" spans="1:8" s="287" customFormat="1" ht="15.75" customHeight="1">
      <c r="A2" s="497" t="s">
        <v>213</v>
      </c>
      <c r="B2" s="497"/>
      <c r="C2" s="497"/>
      <c r="D2" s="497"/>
      <c r="E2" s="497"/>
      <c r="F2" s="497"/>
      <c r="G2" s="497"/>
      <c r="H2" s="497"/>
    </row>
    <row r="3" spans="1:8" s="287" customFormat="1" ht="15.75" customHeight="1">
      <c r="A3" s="497" t="s">
        <v>212</v>
      </c>
      <c r="B3" s="497"/>
      <c r="C3" s="497"/>
      <c r="D3" s="497"/>
      <c r="E3" s="497"/>
      <c r="F3" s="497"/>
      <c r="G3" s="497"/>
      <c r="H3" s="497"/>
    </row>
    <row r="4" spans="1:8" s="288" customFormat="1" ht="16.5" customHeight="1">
      <c r="A4" s="496" t="s">
        <v>164</v>
      </c>
      <c r="B4" s="496"/>
      <c r="C4" s="496"/>
      <c r="D4" s="496"/>
      <c r="E4" s="496"/>
      <c r="F4" s="496"/>
      <c r="G4" s="496"/>
      <c r="H4" s="496"/>
    </row>
    <row r="5" spans="1:8" s="288" customFormat="1" ht="16.5" customHeight="1">
      <c r="A5" s="496" t="s">
        <v>82</v>
      </c>
      <c r="B5" s="496"/>
      <c r="C5" s="496"/>
      <c r="D5" s="496"/>
      <c r="E5" s="496"/>
      <c r="F5" s="496"/>
      <c r="G5" s="496"/>
      <c r="H5" s="496"/>
    </row>
    <row r="6" spans="1:7" s="288" customFormat="1" ht="16.5" customHeight="1">
      <c r="A6" s="500"/>
      <c r="B6" s="500"/>
      <c r="C6" s="500"/>
      <c r="D6" s="500"/>
      <c r="E6" s="500"/>
      <c r="F6" s="500"/>
      <c r="G6" s="500"/>
    </row>
    <row r="7" spans="1:7" s="288" customFormat="1" ht="16.5" customHeight="1">
      <c r="A7" s="500"/>
      <c r="B7" s="500"/>
      <c r="C7" s="500"/>
      <c r="D7" s="500"/>
      <c r="E7" s="500"/>
      <c r="F7" s="500"/>
      <c r="G7" s="500"/>
    </row>
    <row r="8" spans="1:8" s="288" customFormat="1" ht="39.75" customHeight="1">
      <c r="A8" s="498" t="s">
        <v>169</v>
      </c>
      <c r="B8" s="498"/>
      <c r="C8" s="498"/>
      <c r="D8" s="498"/>
      <c r="E8" s="498"/>
      <c r="F8" s="498"/>
      <c r="G8" s="498"/>
      <c r="H8" s="498"/>
    </row>
    <row r="9" spans="1:8" s="8" customFormat="1" ht="15.75">
      <c r="A9" s="289"/>
      <c r="B9" s="290"/>
      <c r="C9" s="291"/>
      <c r="D9" s="291"/>
      <c r="E9" s="291"/>
      <c r="F9" s="291"/>
      <c r="G9" s="292"/>
      <c r="H9" s="292" t="s">
        <v>168</v>
      </c>
    </row>
    <row r="10" spans="1:38" s="49" customFormat="1" ht="54" customHeight="1">
      <c r="A10" s="18" t="s">
        <v>85</v>
      </c>
      <c r="B10" s="19" t="s">
        <v>33</v>
      </c>
      <c r="C10" s="19" t="s">
        <v>29</v>
      </c>
      <c r="D10" s="43" t="s">
        <v>30</v>
      </c>
      <c r="E10" s="44" t="s">
        <v>84</v>
      </c>
      <c r="F10" s="45"/>
      <c r="G10" s="46" t="s">
        <v>31</v>
      </c>
      <c r="H10" s="47" t="s">
        <v>32</v>
      </c>
      <c r="I10" s="28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182" customFormat="1" ht="18.75">
      <c r="A11" s="175" t="s">
        <v>38</v>
      </c>
      <c r="B11" s="26"/>
      <c r="C11" s="176"/>
      <c r="D11" s="177"/>
      <c r="E11" s="178"/>
      <c r="F11" s="179"/>
      <c r="G11" s="180"/>
      <c r="H11" s="445">
        <f>+H12</f>
        <v>1341380</v>
      </c>
      <c r="I11" s="174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s="182" customFormat="1" ht="18.75">
      <c r="A12" s="183" t="s">
        <v>149</v>
      </c>
      <c r="B12" s="29" t="s">
        <v>34</v>
      </c>
      <c r="C12" s="184"/>
      <c r="D12" s="185"/>
      <c r="E12" s="186"/>
      <c r="F12" s="187"/>
      <c r="G12" s="188"/>
      <c r="H12" s="446">
        <v>1341380</v>
      </c>
      <c r="I12" s="174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8" s="182" customFormat="1" ht="18.75">
      <c r="A13" s="97" t="s">
        <v>39</v>
      </c>
      <c r="B13" s="27" t="s">
        <v>34</v>
      </c>
      <c r="C13" s="137" t="s">
        <v>35</v>
      </c>
      <c r="D13" s="189"/>
      <c r="E13" s="190"/>
      <c r="F13" s="191"/>
      <c r="G13" s="192"/>
      <c r="H13" s="447">
        <v>680707</v>
      </c>
      <c r="I13" s="174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38" s="182" customFormat="1" ht="37.5">
      <c r="A14" s="51" t="s">
        <v>40</v>
      </c>
      <c r="B14" s="28" t="s">
        <v>34</v>
      </c>
      <c r="C14" s="193" t="s">
        <v>35</v>
      </c>
      <c r="D14" s="194" t="s">
        <v>36</v>
      </c>
      <c r="E14" s="195"/>
      <c r="F14" s="196"/>
      <c r="G14" s="197"/>
      <c r="H14" s="448">
        <f>+H15</f>
        <v>225200</v>
      </c>
      <c r="I14" s="174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5" spans="1:38" s="202" customFormat="1" ht="18.75">
      <c r="A15" s="14" t="s">
        <v>117</v>
      </c>
      <c r="B15" s="15" t="s">
        <v>34</v>
      </c>
      <c r="C15" s="198" t="s">
        <v>35</v>
      </c>
      <c r="D15" s="199" t="s">
        <v>36</v>
      </c>
      <c r="E15" s="36" t="s">
        <v>116</v>
      </c>
      <c r="F15" s="37" t="s">
        <v>87</v>
      </c>
      <c r="G15" s="200"/>
      <c r="H15" s="449">
        <f>+H16</f>
        <v>225200</v>
      </c>
      <c r="I15" s="114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</row>
    <row r="16" spans="1:38" s="206" customFormat="1" ht="19.5">
      <c r="A16" s="13" t="s">
        <v>119</v>
      </c>
      <c r="B16" s="24" t="s">
        <v>34</v>
      </c>
      <c r="C16" s="115" t="s">
        <v>35</v>
      </c>
      <c r="D16" s="203" t="s">
        <v>36</v>
      </c>
      <c r="E16" s="4" t="s">
        <v>118</v>
      </c>
      <c r="F16" s="5" t="s">
        <v>87</v>
      </c>
      <c r="G16" s="204"/>
      <c r="H16" s="450">
        <f>+H17</f>
        <v>225200</v>
      </c>
      <c r="I16" s="31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</row>
    <row r="17" spans="1:38" s="206" customFormat="1" ht="19.5">
      <c r="A17" s="38" t="s">
        <v>93</v>
      </c>
      <c r="B17" s="39" t="s">
        <v>34</v>
      </c>
      <c r="C17" s="50" t="s">
        <v>35</v>
      </c>
      <c r="D17" s="207" t="s">
        <v>36</v>
      </c>
      <c r="E17" s="40" t="s">
        <v>118</v>
      </c>
      <c r="F17" s="41" t="s">
        <v>92</v>
      </c>
      <c r="G17" s="208"/>
      <c r="H17" s="451">
        <f>+H18</f>
        <v>225200</v>
      </c>
      <c r="I17" s="31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</row>
    <row r="18" spans="1:38" s="206" customFormat="1" ht="48.75" customHeight="1">
      <c r="A18" s="30" t="s">
        <v>42</v>
      </c>
      <c r="B18" s="16" t="s">
        <v>34</v>
      </c>
      <c r="C18" s="16" t="s">
        <v>35</v>
      </c>
      <c r="D18" s="209" t="s">
        <v>36</v>
      </c>
      <c r="E18" s="6" t="s">
        <v>118</v>
      </c>
      <c r="F18" s="7" t="s">
        <v>92</v>
      </c>
      <c r="G18" s="210" t="s">
        <v>37</v>
      </c>
      <c r="H18" s="452">
        <v>225200</v>
      </c>
      <c r="I18" s="31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</row>
    <row r="19" spans="1:38" s="206" customFormat="1" ht="37.5">
      <c r="A19" s="51" t="s">
        <v>51</v>
      </c>
      <c r="B19" s="28" t="s">
        <v>34</v>
      </c>
      <c r="C19" s="193" t="s">
        <v>35</v>
      </c>
      <c r="D19" s="193" t="s">
        <v>41</v>
      </c>
      <c r="E19" s="194"/>
      <c r="F19" s="197"/>
      <c r="G19" s="193"/>
      <c r="H19" s="448">
        <f>+H20</f>
        <v>525507</v>
      </c>
      <c r="I19" s="31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</row>
    <row r="20" spans="1:38" s="206" customFormat="1" ht="19.5">
      <c r="A20" s="14" t="s">
        <v>121</v>
      </c>
      <c r="B20" s="15" t="s">
        <v>34</v>
      </c>
      <c r="C20" s="198" t="s">
        <v>35</v>
      </c>
      <c r="D20" s="199" t="s">
        <v>41</v>
      </c>
      <c r="E20" s="2" t="s">
        <v>120</v>
      </c>
      <c r="F20" s="3" t="s">
        <v>87</v>
      </c>
      <c r="G20" s="200"/>
      <c r="H20" s="449">
        <f>+H21</f>
        <v>525507</v>
      </c>
      <c r="I20" s="31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</row>
    <row r="21" spans="1:38" s="206" customFormat="1" ht="19.5">
      <c r="A21" s="13" t="s">
        <v>123</v>
      </c>
      <c r="B21" s="24" t="s">
        <v>34</v>
      </c>
      <c r="C21" s="115" t="s">
        <v>35</v>
      </c>
      <c r="D21" s="203" t="s">
        <v>41</v>
      </c>
      <c r="E21" s="4" t="s">
        <v>122</v>
      </c>
      <c r="F21" s="5" t="s">
        <v>87</v>
      </c>
      <c r="G21" s="204"/>
      <c r="H21" s="450">
        <f>+H22</f>
        <v>525507</v>
      </c>
      <c r="I21" s="31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</row>
    <row r="22" spans="1:9" s="205" customFormat="1" ht="19.5">
      <c r="A22" s="38" t="s">
        <v>93</v>
      </c>
      <c r="B22" s="39" t="s">
        <v>34</v>
      </c>
      <c r="C22" s="50" t="s">
        <v>35</v>
      </c>
      <c r="D22" s="207" t="s">
        <v>41</v>
      </c>
      <c r="E22" s="40" t="s">
        <v>122</v>
      </c>
      <c r="F22" s="41" t="s">
        <v>92</v>
      </c>
      <c r="G22" s="208"/>
      <c r="H22" s="451">
        <f>SUM(H23:H25)</f>
        <v>525507</v>
      </c>
      <c r="I22" s="31"/>
    </row>
    <row r="23" spans="1:9" s="205" customFormat="1" ht="43.5" customHeight="1">
      <c r="A23" s="30" t="s">
        <v>42</v>
      </c>
      <c r="B23" s="16" t="s">
        <v>34</v>
      </c>
      <c r="C23" s="16" t="s">
        <v>35</v>
      </c>
      <c r="D23" s="209" t="s">
        <v>41</v>
      </c>
      <c r="E23" s="6" t="s">
        <v>122</v>
      </c>
      <c r="F23" s="7" t="s">
        <v>92</v>
      </c>
      <c r="G23" s="210" t="s">
        <v>37</v>
      </c>
      <c r="H23" s="452">
        <v>494500</v>
      </c>
      <c r="I23" s="31"/>
    </row>
    <row r="24" spans="1:9" s="205" customFormat="1" ht="19.5">
      <c r="A24" s="32" t="s">
        <v>43</v>
      </c>
      <c r="B24" s="16" t="s">
        <v>34</v>
      </c>
      <c r="C24" s="16" t="s">
        <v>35</v>
      </c>
      <c r="D24" s="209" t="s">
        <v>41</v>
      </c>
      <c r="E24" s="6" t="s">
        <v>122</v>
      </c>
      <c r="F24" s="7" t="s">
        <v>92</v>
      </c>
      <c r="G24" s="210" t="s">
        <v>44</v>
      </c>
      <c r="H24" s="452">
        <v>26007</v>
      </c>
      <c r="I24" s="31"/>
    </row>
    <row r="25" spans="1:9" s="205" customFormat="1" ht="19.5">
      <c r="A25" s="32" t="s">
        <v>45</v>
      </c>
      <c r="B25" s="16" t="s">
        <v>34</v>
      </c>
      <c r="C25" s="16" t="s">
        <v>35</v>
      </c>
      <c r="D25" s="209" t="s">
        <v>41</v>
      </c>
      <c r="E25" s="6" t="s">
        <v>122</v>
      </c>
      <c r="F25" s="7" t="s">
        <v>92</v>
      </c>
      <c r="G25" s="210" t="s">
        <v>46</v>
      </c>
      <c r="H25" s="452">
        <v>5000</v>
      </c>
      <c r="I25" s="31"/>
    </row>
    <row r="26" spans="1:9" s="205" customFormat="1" ht="19.5">
      <c r="A26" s="52" t="s">
        <v>133</v>
      </c>
      <c r="B26" s="28" t="s">
        <v>34</v>
      </c>
      <c r="C26" s="28" t="s">
        <v>35</v>
      </c>
      <c r="D26" s="111" t="s">
        <v>47</v>
      </c>
      <c r="E26" s="111"/>
      <c r="F26" s="211"/>
      <c r="G26" s="212"/>
      <c r="H26" s="453">
        <f>+H27</f>
        <v>3000</v>
      </c>
      <c r="I26" s="31"/>
    </row>
    <row r="27" spans="1:38" s="206" customFormat="1" ht="19.5">
      <c r="A27" s="14" t="s">
        <v>135</v>
      </c>
      <c r="B27" s="15" t="s">
        <v>34</v>
      </c>
      <c r="C27" s="198" t="s">
        <v>35</v>
      </c>
      <c r="D27" s="199" t="s">
        <v>47</v>
      </c>
      <c r="E27" s="2" t="s">
        <v>150</v>
      </c>
      <c r="F27" s="3" t="s">
        <v>87</v>
      </c>
      <c r="G27" s="200"/>
      <c r="H27" s="449">
        <v>3000</v>
      </c>
      <c r="I27" s="31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</row>
    <row r="28" spans="1:38" s="206" customFormat="1" ht="37.5">
      <c r="A28" s="13" t="s">
        <v>163</v>
      </c>
      <c r="B28" s="24" t="s">
        <v>34</v>
      </c>
      <c r="C28" s="115" t="s">
        <v>35</v>
      </c>
      <c r="D28" s="203" t="s">
        <v>47</v>
      </c>
      <c r="E28" s="4" t="s">
        <v>152</v>
      </c>
      <c r="F28" s="5" t="s">
        <v>87</v>
      </c>
      <c r="G28" s="204"/>
      <c r="H28" s="450">
        <f>+H29</f>
        <v>3000</v>
      </c>
      <c r="I28" s="31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</row>
    <row r="29" spans="1:9" s="205" customFormat="1" ht="37.5">
      <c r="A29" s="38" t="s">
        <v>125</v>
      </c>
      <c r="B29" s="39" t="s">
        <v>34</v>
      </c>
      <c r="C29" s="50" t="s">
        <v>35</v>
      </c>
      <c r="D29" s="207" t="s">
        <v>47</v>
      </c>
      <c r="E29" s="40" t="s">
        <v>162</v>
      </c>
      <c r="F29" s="41" t="s">
        <v>124</v>
      </c>
      <c r="G29" s="208"/>
      <c r="H29" s="451">
        <v>3000</v>
      </c>
      <c r="I29" s="31"/>
    </row>
    <row r="30" spans="1:9" s="181" customFormat="1" ht="18.75">
      <c r="A30" s="213" t="s">
        <v>49</v>
      </c>
      <c r="B30" s="28" t="s">
        <v>34</v>
      </c>
      <c r="C30" s="197" t="s">
        <v>35</v>
      </c>
      <c r="D30" s="193" t="s">
        <v>50</v>
      </c>
      <c r="E30" s="195"/>
      <c r="F30" s="196"/>
      <c r="G30" s="214"/>
      <c r="H30" s="448">
        <f>H31</f>
        <v>10000</v>
      </c>
      <c r="I30" s="174"/>
    </row>
    <row r="31" spans="1:9" s="181" customFormat="1" ht="18.75">
      <c r="A31" s="215" t="s">
        <v>133</v>
      </c>
      <c r="B31" s="15" t="s">
        <v>34</v>
      </c>
      <c r="C31" s="216" t="s">
        <v>35</v>
      </c>
      <c r="D31" s="217" t="s">
        <v>50</v>
      </c>
      <c r="E31" s="218" t="s">
        <v>132</v>
      </c>
      <c r="F31" s="219" t="s">
        <v>87</v>
      </c>
      <c r="G31" s="158"/>
      <c r="H31" s="454">
        <f>H32</f>
        <v>10000</v>
      </c>
      <c r="I31" s="174"/>
    </row>
    <row r="32" spans="1:38" s="206" customFormat="1" ht="19.5">
      <c r="A32" s="13" t="s">
        <v>139</v>
      </c>
      <c r="B32" s="24" t="s">
        <v>34</v>
      </c>
      <c r="C32" s="115" t="s">
        <v>35</v>
      </c>
      <c r="D32" s="203" t="s">
        <v>50</v>
      </c>
      <c r="E32" s="53" t="s">
        <v>138</v>
      </c>
      <c r="F32" s="54" t="s">
        <v>87</v>
      </c>
      <c r="G32" s="204"/>
      <c r="H32" s="450">
        <f>+H33</f>
        <v>10000</v>
      </c>
      <c r="I32" s="31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</row>
    <row r="33" spans="1:38" s="206" customFormat="1" ht="19.5">
      <c r="A33" s="38" t="s">
        <v>141</v>
      </c>
      <c r="B33" s="39" t="s">
        <v>34</v>
      </c>
      <c r="C33" s="50" t="s">
        <v>35</v>
      </c>
      <c r="D33" s="207" t="s">
        <v>50</v>
      </c>
      <c r="E33" s="55" t="s">
        <v>138</v>
      </c>
      <c r="F33" s="56" t="s">
        <v>140</v>
      </c>
      <c r="G33" s="208"/>
      <c r="H33" s="451">
        <f>+H34</f>
        <v>10000</v>
      </c>
      <c r="I33" s="31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</row>
    <row r="34" spans="1:9" s="181" customFormat="1" ht="18.75">
      <c r="A34" s="220" t="s">
        <v>43</v>
      </c>
      <c r="B34" s="16" t="s">
        <v>34</v>
      </c>
      <c r="C34" s="16" t="s">
        <v>35</v>
      </c>
      <c r="D34" s="16" t="s">
        <v>50</v>
      </c>
      <c r="E34" s="57" t="s">
        <v>138</v>
      </c>
      <c r="F34" s="58" t="s">
        <v>140</v>
      </c>
      <c r="G34" s="16" t="s">
        <v>44</v>
      </c>
      <c r="H34" s="455">
        <v>10000</v>
      </c>
      <c r="I34" s="174"/>
    </row>
    <row r="35" spans="1:9" s="138" customFormat="1" ht="18.75">
      <c r="A35" s="51" t="s">
        <v>52</v>
      </c>
      <c r="B35" s="28" t="s">
        <v>34</v>
      </c>
      <c r="C35" s="193" t="s">
        <v>35</v>
      </c>
      <c r="D35" s="194" t="s">
        <v>53</v>
      </c>
      <c r="E35" s="66"/>
      <c r="F35" s="67"/>
      <c r="G35" s="197"/>
      <c r="H35" s="448">
        <f>H36+H40+H44+H48</f>
        <v>17000</v>
      </c>
      <c r="I35" s="99"/>
    </row>
    <row r="36" spans="1:9" s="226" customFormat="1" ht="56.25">
      <c r="A36" s="75" t="s">
        <v>170</v>
      </c>
      <c r="B36" s="15" t="s">
        <v>34</v>
      </c>
      <c r="C36" s="103" t="s">
        <v>35</v>
      </c>
      <c r="D36" s="224" t="s">
        <v>53</v>
      </c>
      <c r="E36" s="76" t="s">
        <v>54</v>
      </c>
      <c r="F36" s="157" t="s">
        <v>87</v>
      </c>
      <c r="G36" s="225"/>
      <c r="H36" s="454">
        <f>+H37</f>
        <v>3000</v>
      </c>
      <c r="I36" s="9"/>
    </row>
    <row r="37" spans="1:9" s="226" customFormat="1" ht="56.25">
      <c r="A37" s="60" t="s">
        <v>171</v>
      </c>
      <c r="B37" s="24" t="s">
        <v>34</v>
      </c>
      <c r="C37" s="95" t="s">
        <v>35</v>
      </c>
      <c r="D37" s="227" t="s">
        <v>53</v>
      </c>
      <c r="E37" s="61" t="s">
        <v>97</v>
      </c>
      <c r="F37" s="221" t="s">
        <v>87</v>
      </c>
      <c r="G37" s="228"/>
      <c r="H37" s="456">
        <f>+H38</f>
        <v>3000</v>
      </c>
      <c r="I37" s="9"/>
    </row>
    <row r="38" spans="1:9" s="138" customFormat="1" ht="18.75">
      <c r="A38" s="159" t="s">
        <v>98</v>
      </c>
      <c r="B38" s="39" t="s">
        <v>34</v>
      </c>
      <c r="C38" s="229" t="s">
        <v>35</v>
      </c>
      <c r="D38" s="230" t="s">
        <v>53</v>
      </c>
      <c r="E38" s="64" t="s">
        <v>97</v>
      </c>
      <c r="F38" s="65">
        <v>1434</v>
      </c>
      <c r="G38" s="231"/>
      <c r="H38" s="457">
        <f>H39</f>
        <v>3000</v>
      </c>
      <c r="I38" s="99"/>
    </row>
    <row r="39" spans="1:9" s="138" customFormat="1" ht="18.75">
      <c r="A39" s="232" t="s">
        <v>43</v>
      </c>
      <c r="B39" s="16" t="s">
        <v>34</v>
      </c>
      <c r="C39" s="20" t="s">
        <v>35</v>
      </c>
      <c r="D39" s="20" t="s">
        <v>53</v>
      </c>
      <c r="E39" s="62" t="s">
        <v>97</v>
      </c>
      <c r="F39" s="63">
        <v>1434</v>
      </c>
      <c r="G39" s="20" t="s">
        <v>44</v>
      </c>
      <c r="H39" s="458">
        <v>3000</v>
      </c>
      <c r="I39" s="99"/>
    </row>
    <row r="40" spans="1:9" s="226" customFormat="1" ht="56.25">
      <c r="A40" s="75" t="s">
        <v>172</v>
      </c>
      <c r="B40" s="15" t="s">
        <v>34</v>
      </c>
      <c r="C40" s="103" t="s">
        <v>35</v>
      </c>
      <c r="D40" s="224" t="s">
        <v>53</v>
      </c>
      <c r="E40" s="76" t="s">
        <v>55</v>
      </c>
      <c r="F40" s="157" t="s">
        <v>87</v>
      </c>
      <c r="G40" s="225"/>
      <c r="H40" s="454">
        <f>+H41</f>
        <v>2000</v>
      </c>
      <c r="I40" s="9"/>
    </row>
    <row r="41" spans="1:9" s="226" customFormat="1" ht="56.25">
      <c r="A41" s="60" t="s">
        <v>173</v>
      </c>
      <c r="B41" s="24" t="s">
        <v>34</v>
      </c>
      <c r="C41" s="95" t="s">
        <v>35</v>
      </c>
      <c r="D41" s="227" t="s">
        <v>53</v>
      </c>
      <c r="E41" s="68" t="s">
        <v>108</v>
      </c>
      <c r="F41" s="233" t="s">
        <v>87</v>
      </c>
      <c r="G41" s="222"/>
      <c r="H41" s="459">
        <f>+H42</f>
        <v>2000</v>
      </c>
      <c r="I41" s="9"/>
    </row>
    <row r="42" spans="1:249" s="205" customFormat="1" ht="19.5">
      <c r="A42" s="38" t="s">
        <v>110</v>
      </c>
      <c r="B42" s="39" t="s">
        <v>34</v>
      </c>
      <c r="C42" s="50" t="s">
        <v>35</v>
      </c>
      <c r="D42" s="207" t="s">
        <v>53</v>
      </c>
      <c r="E42" s="55" t="s">
        <v>108</v>
      </c>
      <c r="F42" s="56" t="s">
        <v>109</v>
      </c>
      <c r="G42" s="234"/>
      <c r="H42" s="460">
        <f>+H43</f>
        <v>2000</v>
      </c>
      <c r="I42" s="9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  <c r="EF42" s="226"/>
      <c r="EG42" s="226"/>
      <c r="EH42" s="226"/>
      <c r="EI42" s="226"/>
      <c r="EJ42" s="226"/>
      <c r="EK42" s="226"/>
      <c r="EL42" s="226"/>
      <c r="EM42" s="226"/>
      <c r="EN42" s="226"/>
      <c r="EO42" s="226"/>
      <c r="EP42" s="226"/>
      <c r="EQ42" s="226"/>
      <c r="ER42" s="226"/>
      <c r="ES42" s="226"/>
      <c r="ET42" s="226"/>
      <c r="EU42" s="226"/>
      <c r="EV42" s="226"/>
      <c r="EW42" s="226"/>
      <c r="EX42" s="226"/>
      <c r="EY42" s="226"/>
      <c r="EZ42" s="226"/>
      <c r="FA42" s="226"/>
      <c r="FB42" s="226"/>
      <c r="FC42" s="226"/>
      <c r="FD42" s="226"/>
      <c r="FE42" s="226"/>
      <c r="FF42" s="226"/>
      <c r="FG42" s="226"/>
      <c r="FH42" s="226"/>
      <c r="FI42" s="226"/>
      <c r="FJ42" s="226"/>
      <c r="FK42" s="226"/>
      <c r="FL42" s="226"/>
      <c r="FM42" s="226"/>
      <c r="FN42" s="226"/>
      <c r="FO42" s="226"/>
      <c r="FP42" s="226"/>
      <c r="FQ42" s="226"/>
      <c r="FR42" s="226"/>
      <c r="FS42" s="226"/>
      <c r="FT42" s="226"/>
      <c r="FU42" s="226"/>
      <c r="FV42" s="226"/>
      <c r="FW42" s="226"/>
      <c r="FX42" s="226"/>
      <c r="FY42" s="226"/>
      <c r="FZ42" s="226"/>
      <c r="GA42" s="226"/>
      <c r="GB42" s="226"/>
      <c r="GC42" s="226"/>
      <c r="GD42" s="226"/>
      <c r="GE42" s="226"/>
      <c r="GF42" s="226"/>
      <c r="GG42" s="226"/>
      <c r="GH42" s="226"/>
      <c r="GI42" s="226"/>
      <c r="GJ42" s="226"/>
      <c r="GK42" s="226"/>
      <c r="GL42" s="226"/>
      <c r="GM42" s="226"/>
      <c r="GN42" s="226"/>
      <c r="GO42" s="226"/>
      <c r="GP42" s="226"/>
      <c r="GQ42" s="226"/>
      <c r="GR42" s="226"/>
      <c r="GS42" s="226"/>
      <c r="GT42" s="226"/>
      <c r="GU42" s="226"/>
      <c r="GV42" s="226"/>
      <c r="GW42" s="226"/>
      <c r="GX42" s="226"/>
      <c r="GY42" s="226"/>
      <c r="GZ42" s="226"/>
      <c r="HA42" s="226"/>
      <c r="HB42" s="226"/>
      <c r="HC42" s="226"/>
      <c r="HD42" s="226"/>
      <c r="HE42" s="226"/>
      <c r="HF42" s="226"/>
      <c r="HG42" s="226"/>
      <c r="HH42" s="226"/>
      <c r="HI42" s="226"/>
      <c r="HJ42" s="226"/>
      <c r="HK42" s="226"/>
      <c r="HL42" s="226"/>
      <c r="HM42" s="226"/>
      <c r="HN42" s="226"/>
      <c r="HO42" s="226"/>
      <c r="HP42" s="226"/>
      <c r="HQ42" s="226"/>
      <c r="HR42" s="226"/>
      <c r="HS42" s="226"/>
      <c r="HT42" s="226"/>
      <c r="HU42" s="226"/>
      <c r="HV42" s="226"/>
      <c r="HW42" s="226"/>
      <c r="HX42" s="226"/>
      <c r="HY42" s="226"/>
      <c r="HZ42" s="226"/>
      <c r="IA42" s="226"/>
      <c r="IB42" s="226"/>
      <c r="IC42" s="226"/>
      <c r="ID42" s="226"/>
      <c r="IE42" s="226"/>
      <c r="IF42" s="226"/>
      <c r="IG42" s="226"/>
      <c r="IH42" s="226"/>
      <c r="II42" s="226"/>
      <c r="IJ42" s="226"/>
      <c r="IK42" s="226"/>
      <c r="IL42" s="226"/>
      <c r="IM42" s="226"/>
      <c r="IN42" s="226"/>
      <c r="IO42" s="226"/>
    </row>
    <row r="43" spans="1:249" s="205" customFormat="1" ht="19.5">
      <c r="A43" s="235" t="s">
        <v>43</v>
      </c>
      <c r="B43" s="16" t="s">
        <v>34</v>
      </c>
      <c r="C43" s="16" t="s">
        <v>35</v>
      </c>
      <c r="D43" s="16" t="s">
        <v>53</v>
      </c>
      <c r="E43" s="57" t="s">
        <v>108</v>
      </c>
      <c r="F43" s="58" t="s">
        <v>109</v>
      </c>
      <c r="G43" s="16" t="s">
        <v>44</v>
      </c>
      <c r="H43" s="458">
        <v>2000</v>
      </c>
      <c r="I43" s="9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  <c r="DD43" s="226"/>
      <c r="DE43" s="226"/>
      <c r="DF43" s="226"/>
      <c r="DG43" s="226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6"/>
      <c r="DV43" s="226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6"/>
      <c r="EL43" s="226"/>
      <c r="EM43" s="226"/>
      <c r="EN43" s="226"/>
      <c r="EO43" s="226"/>
      <c r="EP43" s="226"/>
      <c r="EQ43" s="226"/>
      <c r="ER43" s="226"/>
      <c r="ES43" s="226"/>
      <c r="ET43" s="226"/>
      <c r="EU43" s="226"/>
      <c r="EV43" s="226"/>
      <c r="EW43" s="226"/>
      <c r="EX43" s="226"/>
      <c r="EY43" s="226"/>
      <c r="EZ43" s="226"/>
      <c r="FA43" s="226"/>
      <c r="FB43" s="226"/>
      <c r="FC43" s="226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226"/>
      <c r="FP43" s="226"/>
      <c r="FQ43" s="226"/>
      <c r="FR43" s="226"/>
      <c r="FS43" s="226"/>
      <c r="FT43" s="226"/>
      <c r="FU43" s="226"/>
      <c r="FV43" s="226"/>
      <c r="FW43" s="226"/>
      <c r="FX43" s="226"/>
      <c r="FY43" s="226"/>
      <c r="FZ43" s="226"/>
      <c r="GA43" s="226"/>
      <c r="GB43" s="226"/>
      <c r="GC43" s="226"/>
      <c r="GD43" s="226"/>
      <c r="GE43" s="226"/>
      <c r="GF43" s="226"/>
      <c r="GG43" s="226"/>
      <c r="GH43" s="226"/>
      <c r="GI43" s="226"/>
      <c r="GJ43" s="226"/>
      <c r="GK43" s="226"/>
      <c r="GL43" s="226"/>
      <c r="GM43" s="226"/>
      <c r="GN43" s="226"/>
      <c r="GO43" s="226"/>
      <c r="GP43" s="226"/>
      <c r="GQ43" s="226"/>
      <c r="GR43" s="226"/>
      <c r="GS43" s="226"/>
      <c r="GT43" s="226"/>
      <c r="GU43" s="226"/>
      <c r="GV43" s="226"/>
      <c r="GW43" s="226"/>
      <c r="GX43" s="226"/>
      <c r="GY43" s="226"/>
      <c r="GZ43" s="226"/>
      <c r="HA43" s="226"/>
      <c r="HB43" s="226"/>
      <c r="HC43" s="226"/>
      <c r="HD43" s="226"/>
      <c r="HE43" s="226"/>
      <c r="HF43" s="226"/>
      <c r="HG43" s="226"/>
      <c r="HH43" s="226"/>
      <c r="HI43" s="226"/>
      <c r="HJ43" s="226"/>
      <c r="HK43" s="226"/>
      <c r="HL43" s="226"/>
      <c r="HM43" s="226"/>
      <c r="HN43" s="226"/>
      <c r="HO43" s="226"/>
      <c r="HP43" s="226"/>
      <c r="HQ43" s="226"/>
      <c r="HR43" s="226"/>
      <c r="HS43" s="226"/>
      <c r="HT43" s="226"/>
      <c r="HU43" s="226"/>
      <c r="HV43" s="226"/>
      <c r="HW43" s="226"/>
      <c r="HX43" s="226"/>
      <c r="HY43" s="226"/>
      <c r="HZ43" s="226"/>
      <c r="IA43" s="226"/>
      <c r="IB43" s="226"/>
      <c r="IC43" s="226"/>
      <c r="ID43" s="226"/>
      <c r="IE43" s="226"/>
      <c r="IF43" s="226"/>
      <c r="IG43" s="226"/>
      <c r="IH43" s="226"/>
      <c r="II43" s="226"/>
      <c r="IJ43" s="226"/>
      <c r="IK43" s="226"/>
      <c r="IL43" s="226"/>
      <c r="IM43" s="226"/>
      <c r="IN43" s="226"/>
      <c r="IO43" s="226"/>
    </row>
    <row r="44" spans="1:9" s="226" customFormat="1" ht="18.75">
      <c r="A44" s="77" t="s">
        <v>127</v>
      </c>
      <c r="B44" s="15" t="s">
        <v>34</v>
      </c>
      <c r="C44" s="216" t="s">
        <v>35</v>
      </c>
      <c r="D44" s="78">
        <v>13</v>
      </c>
      <c r="E44" s="79" t="s">
        <v>126</v>
      </c>
      <c r="F44" s="236" t="s">
        <v>87</v>
      </c>
      <c r="G44" s="237"/>
      <c r="H44" s="461">
        <f>+H45</f>
        <v>2000</v>
      </c>
      <c r="I44" s="99" t="s">
        <v>57</v>
      </c>
    </row>
    <row r="45" spans="1:9" s="138" customFormat="1" ht="18.75">
      <c r="A45" s="60" t="s">
        <v>129</v>
      </c>
      <c r="B45" s="24" t="s">
        <v>34</v>
      </c>
      <c r="C45" s="238" t="s">
        <v>35</v>
      </c>
      <c r="D45" s="69">
        <v>13</v>
      </c>
      <c r="E45" s="70" t="s">
        <v>128</v>
      </c>
      <c r="F45" s="239" t="s">
        <v>87</v>
      </c>
      <c r="G45" s="240"/>
      <c r="H45" s="459">
        <f>H46</f>
        <v>2000</v>
      </c>
      <c r="I45" s="99"/>
    </row>
    <row r="46" spans="1:9" s="138" customFormat="1" ht="18.75">
      <c r="A46" s="100" t="s">
        <v>131</v>
      </c>
      <c r="B46" s="39" t="s">
        <v>34</v>
      </c>
      <c r="C46" s="149" t="s">
        <v>35</v>
      </c>
      <c r="D46" s="80">
        <v>13</v>
      </c>
      <c r="E46" s="81" t="s">
        <v>128</v>
      </c>
      <c r="F46" s="241" t="s">
        <v>130</v>
      </c>
      <c r="G46" s="152"/>
      <c r="H46" s="462">
        <f>H47</f>
        <v>2000</v>
      </c>
      <c r="I46" s="99"/>
    </row>
    <row r="47" spans="1:9" s="138" customFormat="1" ht="18.75">
      <c r="A47" s="232" t="s">
        <v>43</v>
      </c>
      <c r="B47" s="16" t="s">
        <v>34</v>
      </c>
      <c r="C47" s="144" t="s">
        <v>35</v>
      </c>
      <c r="D47" s="72">
        <v>13</v>
      </c>
      <c r="E47" s="73" t="s">
        <v>128</v>
      </c>
      <c r="F47" s="146" t="s">
        <v>130</v>
      </c>
      <c r="G47" s="144" t="s">
        <v>44</v>
      </c>
      <c r="H47" s="463">
        <v>2000</v>
      </c>
      <c r="I47" s="99"/>
    </row>
    <row r="48" spans="1:9" s="138" customFormat="1" ht="18.75">
      <c r="A48" s="242" t="s">
        <v>133</v>
      </c>
      <c r="B48" s="15" t="s">
        <v>34</v>
      </c>
      <c r="C48" s="243" t="s">
        <v>35</v>
      </c>
      <c r="D48" s="243" t="s">
        <v>53</v>
      </c>
      <c r="E48" s="156" t="s">
        <v>132</v>
      </c>
      <c r="F48" s="157" t="s">
        <v>87</v>
      </c>
      <c r="G48" s="244"/>
      <c r="H48" s="454">
        <f>+H49</f>
        <v>10000</v>
      </c>
      <c r="I48" s="99"/>
    </row>
    <row r="49" spans="1:9" s="138" customFormat="1" ht="18.75">
      <c r="A49" s="245" t="s">
        <v>135</v>
      </c>
      <c r="B49" s="24" t="s">
        <v>34</v>
      </c>
      <c r="C49" s="246" t="s">
        <v>35</v>
      </c>
      <c r="D49" s="246" t="s">
        <v>53</v>
      </c>
      <c r="E49" s="247" t="s">
        <v>134</v>
      </c>
      <c r="F49" s="239" t="s">
        <v>87</v>
      </c>
      <c r="G49" s="248"/>
      <c r="H49" s="459">
        <v>10000</v>
      </c>
      <c r="I49" s="99" t="s">
        <v>56</v>
      </c>
    </row>
    <row r="50" spans="1:255" s="249" customFormat="1" ht="19.5">
      <c r="A50" s="100" t="s">
        <v>90</v>
      </c>
      <c r="B50" s="39" t="s">
        <v>34</v>
      </c>
      <c r="C50" s="42" t="s">
        <v>35</v>
      </c>
      <c r="D50" s="42">
        <v>13</v>
      </c>
      <c r="E50" s="82" t="s">
        <v>134</v>
      </c>
      <c r="F50" s="151" t="s">
        <v>89</v>
      </c>
      <c r="G50" s="42"/>
      <c r="H50" s="464">
        <f>SUM(H51:H51)</f>
        <v>5000</v>
      </c>
      <c r="I50" s="285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50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50"/>
      <c r="FT50" s="250"/>
      <c r="FU50" s="250"/>
      <c r="FV50" s="250"/>
      <c r="FW50" s="250"/>
      <c r="FX50" s="250"/>
      <c r="FY50" s="250"/>
      <c r="FZ50" s="250"/>
      <c r="GA50" s="250"/>
      <c r="GB50" s="250"/>
      <c r="GC50" s="250"/>
      <c r="GD50" s="250"/>
      <c r="GE50" s="250"/>
      <c r="GF50" s="250"/>
      <c r="GG50" s="250"/>
      <c r="GH50" s="250"/>
      <c r="GI50" s="250"/>
      <c r="GJ50" s="250"/>
      <c r="GK50" s="250"/>
      <c r="GL50" s="250"/>
      <c r="GM50" s="250"/>
      <c r="GN50" s="250"/>
      <c r="GO50" s="250"/>
      <c r="GP50" s="250"/>
      <c r="GQ50" s="250"/>
      <c r="GR50" s="250"/>
      <c r="GS50" s="250"/>
      <c r="GT50" s="250"/>
      <c r="GU50" s="250"/>
      <c r="GV50" s="250"/>
      <c r="GW50" s="250"/>
      <c r="GX50" s="250"/>
      <c r="GY50" s="250"/>
      <c r="GZ50" s="250"/>
      <c r="HA50" s="250"/>
      <c r="HB50" s="250"/>
      <c r="HC50" s="250"/>
      <c r="HD50" s="250"/>
      <c r="HE50" s="250"/>
      <c r="HF50" s="250"/>
      <c r="HG50" s="250"/>
      <c r="HH50" s="250"/>
      <c r="HI50" s="250"/>
      <c r="HJ50" s="250"/>
      <c r="HK50" s="250"/>
      <c r="HL50" s="250"/>
      <c r="HM50" s="250"/>
      <c r="HN50" s="250"/>
      <c r="HO50" s="250"/>
      <c r="HP50" s="250"/>
      <c r="HQ50" s="250"/>
      <c r="HR50" s="250"/>
      <c r="HS50" s="250"/>
      <c r="HT50" s="250"/>
      <c r="HU50" s="250"/>
      <c r="HV50" s="250"/>
      <c r="HW50" s="250"/>
      <c r="HX50" s="250"/>
      <c r="HY50" s="250"/>
      <c r="HZ50" s="250"/>
      <c r="IA50" s="250"/>
      <c r="IB50" s="250"/>
      <c r="IC50" s="250"/>
      <c r="ID50" s="250"/>
      <c r="IE50" s="250"/>
      <c r="IF50" s="250"/>
      <c r="IG50" s="250"/>
      <c r="IH50" s="250"/>
      <c r="II50" s="250"/>
      <c r="IJ50" s="250"/>
      <c r="IK50" s="250"/>
      <c r="IL50" s="250"/>
      <c r="IM50" s="250"/>
      <c r="IN50" s="250"/>
      <c r="IO50" s="250"/>
      <c r="IP50" s="250"/>
      <c r="IQ50" s="250"/>
      <c r="IR50" s="250"/>
      <c r="IS50" s="250"/>
      <c r="IT50" s="250"/>
      <c r="IU50" s="250"/>
    </row>
    <row r="51" spans="1:255" s="249" customFormat="1" ht="19.5">
      <c r="A51" s="102" t="s">
        <v>43</v>
      </c>
      <c r="B51" s="16" t="s">
        <v>34</v>
      </c>
      <c r="C51" s="74" t="s">
        <v>35</v>
      </c>
      <c r="D51" s="74">
        <v>13</v>
      </c>
      <c r="E51" s="73" t="s">
        <v>134</v>
      </c>
      <c r="F51" s="146" t="s">
        <v>89</v>
      </c>
      <c r="G51" s="74" t="s">
        <v>44</v>
      </c>
      <c r="H51" s="465">
        <v>5000</v>
      </c>
      <c r="I51" s="285"/>
      <c r="J51" s="251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0"/>
      <c r="FE51" s="250"/>
      <c r="FF51" s="250"/>
      <c r="FG51" s="250"/>
      <c r="FH51" s="250"/>
      <c r="FI51" s="250"/>
      <c r="FJ51" s="250"/>
      <c r="FK51" s="250"/>
      <c r="FL51" s="250"/>
      <c r="FM51" s="250"/>
      <c r="FN51" s="250"/>
      <c r="FO51" s="250"/>
      <c r="FP51" s="250"/>
      <c r="FQ51" s="250"/>
      <c r="FR51" s="250"/>
      <c r="FS51" s="250"/>
      <c r="FT51" s="250"/>
      <c r="FU51" s="250"/>
      <c r="FV51" s="250"/>
      <c r="FW51" s="250"/>
      <c r="FX51" s="250"/>
      <c r="FY51" s="250"/>
      <c r="FZ51" s="250"/>
      <c r="GA51" s="250"/>
      <c r="GB51" s="250"/>
      <c r="GC51" s="250"/>
      <c r="GD51" s="250"/>
      <c r="GE51" s="250"/>
      <c r="GF51" s="250"/>
      <c r="GG51" s="250"/>
      <c r="GH51" s="250"/>
      <c r="GI51" s="250"/>
      <c r="GJ51" s="250"/>
      <c r="GK51" s="250"/>
      <c r="GL51" s="250"/>
      <c r="GM51" s="250"/>
      <c r="GN51" s="250"/>
      <c r="GO51" s="250"/>
      <c r="GP51" s="250"/>
      <c r="GQ51" s="250"/>
      <c r="GR51" s="250"/>
      <c r="GS51" s="250"/>
      <c r="GT51" s="250"/>
      <c r="GU51" s="250"/>
      <c r="GV51" s="250"/>
      <c r="GW51" s="250"/>
      <c r="GX51" s="250"/>
      <c r="GY51" s="250"/>
      <c r="GZ51" s="250"/>
      <c r="HA51" s="250"/>
      <c r="HB51" s="250"/>
      <c r="HC51" s="250"/>
      <c r="HD51" s="250"/>
      <c r="HE51" s="250"/>
      <c r="HF51" s="250"/>
      <c r="HG51" s="250"/>
      <c r="HH51" s="250"/>
      <c r="HI51" s="250"/>
      <c r="HJ51" s="250"/>
      <c r="HK51" s="250"/>
      <c r="HL51" s="250"/>
      <c r="HM51" s="250"/>
      <c r="HN51" s="250"/>
      <c r="HO51" s="250"/>
      <c r="HP51" s="250"/>
      <c r="HQ51" s="250"/>
      <c r="HR51" s="250"/>
      <c r="HS51" s="250"/>
      <c r="HT51" s="250"/>
      <c r="HU51" s="250"/>
      <c r="HV51" s="250"/>
      <c r="HW51" s="250"/>
      <c r="HX51" s="250"/>
      <c r="HY51" s="250"/>
      <c r="HZ51" s="250"/>
      <c r="IA51" s="250"/>
      <c r="IB51" s="250"/>
      <c r="IC51" s="250"/>
      <c r="ID51" s="250"/>
      <c r="IE51" s="250"/>
      <c r="IF51" s="250"/>
      <c r="IG51" s="250"/>
      <c r="IH51" s="250"/>
      <c r="II51" s="250"/>
      <c r="IJ51" s="250"/>
      <c r="IK51" s="250"/>
      <c r="IL51" s="250"/>
      <c r="IM51" s="250"/>
      <c r="IN51" s="250"/>
      <c r="IO51" s="250"/>
      <c r="IP51" s="250"/>
      <c r="IQ51" s="250"/>
      <c r="IR51" s="250"/>
      <c r="IS51" s="250"/>
      <c r="IT51" s="250"/>
      <c r="IU51" s="250"/>
    </row>
    <row r="52" spans="1:255" s="249" customFormat="1" ht="19.5">
      <c r="A52" s="118" t="s">
        <v>157</v>
      </c>
      <c r="B52" s="327" t="s">
        <v>34</v>
      </c>
      <c r="C52" s="74" t="s">
        <v>35</v>
      </c>
      <c r="D52" s="278" t="s">
        <v>53</v>
      </c>
      <c r="E52" s="73" t="s">
        <v>134</v>
      </c>
      <c r="F52" s="146" t="s">
        <v>156</v>
      </c>
      <c r="G52" s="279"/>
      <c r="H52" s="466">
        <v>5000</v>
      </c>
      <c r="I52" s="285"/>
      <c r="J52" s="251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  <c r="BF52" s="250"/>
      <c r="BG52" s="250"/>
      <c r="BH52" s="250"/>
      <c r="BI52" s="250"/>
      <c r="BJ52" s="250"/>
      <c r="BK52" s="250"/>
      <c r="BL52" s="250"/>
      <c r="BM52" s="250"/>
      <c r="BN52" s="250"/>
      <c r="BO52" s="250"/>
      <c r="BP52" s="250"/>
      <c r="BQ52" s="250"/>
      <c r="BR52" s="250"/>
      <c r="BS52" s="250"/>
      <c r="BT52" s="250"/>
      <c r="BU52" s="250"/>
      <c r="BV52" s="250"/>
      <c r="BW52" s="250"/>
      <c r="BX52" s="250"/>
      <c r="BY52" s="250"/>
      <c r="BZ52" s="250"/>
      <c r="CA52" s="250"/>
      <c r="CB52" s="250"/>
      <c r="CC52" s="250"/>
      <c r="CD52" s="250"/>
      <c r="CE52" s="250"/>
      <c r="CF52" s="250"/>
      <c r="CG52" s="250"/>
      <c r="CH52" s="250"/>
      <c r="CI52" s="250"/>
      <c r="CJ52" s="250"/>
      <c r="CK52" s="250"/>
      <c r="CL52" s="250"/>
      <c r="CM52" s="250"/>
      <c r="CN52" s="250"/>
      <c r="CO52" s="250"/>
      <c r="CP52" s="250"/>
      <c r="CQ52" s="250"/>
      <c r="CR52" s="250"/>
      <c r="CS52" s="250"/>
      <c r="CT52" s="250"/>
      <c r="CU52" s="250"/>
      <c r="CV52" s="250"/>
      <c r="CW52" s="250"/>
      <c r="CX52" s="250"/>
      <c r="CY52" s="250"/>
      <c r="CZ52" s="250"/>
      <c r="DA52" s="250"/>
      <c r="DB52" s="250"/>
      <c r="DC52" s="250"/>
      <c r="DD52" s="250"/>
      <c r="DE52" s="250"/>
      <c r="DF52" s="250"/>
      <c r="DG52" s="250"/>
      <c r="DH52" s="250"/>
      <c r="DI52" s="250"/>
      <c r="DJ52" s="250"/>
      <c r="DK52" s="250"/>
      <c r="DL52" s="250"/>
      <c r="DM52" s="250"/>
      <c r="DN52" s="250"/>
      <c r="DO52" s="250"/>
      <c r="DP52" s="250"/>
      <c r="DQ52" s="250"/>
      <c r="DR52" s="250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250"/>
      <c r="EJ52" s="250"/>
      <c r="EK52" s="250"/>
      <c r="EL52" s="250"/>
      <c r="EM52" s="250"/>
      <c r="EN52" s="250"/>
      <c r="EO52" s="250"/>
      <c r="EP52" s="250"/>
      <c r="EQ52" s="250"/>
      <c r="ER52" s="250"/>
      <c r="ES52" s="250"/>
      <c r="ET52" s="250"/>
      <c r="EU52" s="250"/>
      <c r="EV52" s="250"/>
      <c r="EW52" s="250"/>
      <c r="EX52" s="250"/>
      <c r="EY52" s="250"/>
      <c r="EZ52" s="250"/>
      <c r="FA52" s="250"/>
      <c r="FB52" s="250"/>
      <c r="FC52" s="250"/>
      <c r="FD52" s="250"/>
      <c r="FE52" s="250"/>
      <c r="FF52" s="250"/>
      <c r="FG52" s="250"/>
      <c r="FH52" s="250"/>
      <c r="FI52" s="250"/>
      <c r="FJ52" s="250"/>
      <c r="FK52" s="250"/>
      <c r="FL52" s="250"/>
      <c r="FM52" s="250"/>
      <c r="FN52" s="250"/>
      <c r="FO52" s="250"/>
      <c r="FP52" s="250"/>
      <c r="FQ52" s="250"/>
      <c r="FR52" s="250"/>
      <c r="FS52" s="250"/>
      <c r="FT52" s="250"/>
      <c r="FU52" s="250"/>
      <c r="FV52" s="250"/>
      <c r="FW52" s="250"/>
      <c r="FX52" s="250"/>
      <c r="FY52" s="250"/>
      <c r="FZ52" s="250"/>
      <c r="GA52" s="250"/>
      <c r="GB52" s="250"/>
      <c r="GC52" s="250"/>
      <c r="GD52" s="250"/>
      <c r="GE52" s="250"/>
      <c r="GF52" s="250"/>
      <c r="GG52" s="250"/>
      <c r="GH52" s="250"/>
      <c r="GI52" s="250"/>
      <c r="GJ52" s="250"/>
      <c r="GK52" s="250"/>
      <c r="GL52" s="250"/>
      <c r="GM52" s="250"/>
      <c r="GN52" s="250"/>
      <c r="GO52" s="250"/>
      <c r="GP52" s="250"/>
      <c r="GQ52" s="250"/>
      <c r="GR52" s="250"/>
      <c r="GS52" s="250"/>
      <c r="GT52" s="250"/>
      <c r="GU52" s="250"/>
      <c r="GV52" s="250"/>
      <c r="GW52" s="250"/>
      <c r="GX52" s="250"/>
      <c r="GY52" s="250"/>
      <c r="GZ52" s="250"/>
      <c r="HA52" s="250"/>
      <c r="HB52" s="250"/>
      <c r="HC52" s="250"/>
      <c r="HD52" s="250"/>
      <c r="HE52" s="250"/>
      <c r="HF52" s="250"/>
      <c r="HG52" s="250"/>
      <c r="HH52" s="250"/>
      <c r="HI52" s="250"/>
      <c r="HJ52" s="250"/>
      <c r="HK52" s="250"/>
      <c r="HL52" s="250"/>
      <c r="HM52" s="250"/>
      <c r="HN52" s="250"/>
      <c r="HO52" s="250"/>
      <c r="HP52" s="250"/>
      <c r="HQ52" s="250"/>
      <c r="HR52" s="250"/>
      <c r="HS52" s="250"/>
      <c r="HT52" s="250"/>
      <c r="HU52" s="250"/>
      <c r="HV52" s="250"/>
      <c r="HW52" s="250"/>
      <c r="HX52" s="250"/>
      <c r="HY52" s="250"/>
      <c r="HZ52" s="250"/>
      <c r="IA52" s="250"/>
      <c r="IB52" s="250"/>
      <c r="IC52" s="250"/>
      <c r="ID52" s="250"/>
      <c r="IE52" s="250"/>
      <c r="IF52" s="250"/>
      <c r="IG52" s="250"/>
      <c r="IH52" s="250"/>
      <c r="II52" s="250"/>
      <c r="IJ52" s="250"/>
      <c r="IK52" s="250"/>
      <c r="IL52" s="250"/>
      <c r="IM52" s="250"/>
      <c r="IN52" s="250"/>
      <c r="IO52" s="250"/>
      <c r="IP52" s="250"/>
      <c r="IQ52" s="250"/>
      <c r="IR52" s="250"/>
      <c r="IS52" s="250"/>
      <c r="IT52" s="250"/>
      <c r="IU52" s="250"/>
    </row>
    <row r="53" spans="1:255" s="249" customFormat="1" ht="19.5">
      <c r="A53" s="118" t="s">
        <v>43</v>
      </c>
      <c r="B53" s="327" t="s">
        <v>34</v>
      </c>
      <c r="C53" s="74" t="s">
        <v>35</v>
      </c>
      <c r="D53" s="278" t="s">
        <v>53</v>
      </c>
      <c r="E53" s="73" t="s">
        <v>134</v>
      </c>
      <c r="F53" s="146" t="s">
        <v>156</v>
      </c>
      <c r="G53" s="279" t="s">
        <v>44</v>
      </c>
      <c r="H53" s="466">
        <v>5000</v>
      </c>
      <c r="I53" s="285"/>
      <c r="J53" s="251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250"/>
      <c r="EJ53" s="250"/>
      <c r="EK53" s="250"/>
      <c r="EL53" s="250"/>
      <c r="EM53" s="250"/>
      <c r="EN53" s="250"/>
      <c r="EO53" s="250"/>
      <c r="EP53" s="250"/>
      <c r="EQ53" s="250"/>
      <c r="ER53" s="250"/>
      <c r="ES53" s="250"/>
      <c r="ET53" s="250"/>
      <c r="EU53" s="250"/>
      <c r="EV53" s="250"/>
      <c r="EW53" s="250"/>
      <c r="EX53" s="250"/>
      <c r="EY53" s="250"/>
      <c r="EZ53" s="250"/>
      <c r="FA53" s="250"/>
      <c r="FB53" s="250"/>
      <c r="FC53" s="250"/>
      <c r="FD53" s="250"/>
      <c r="FE53" s="250"/>
      <c r="FF53" s="250"/>
      <c r="FG53" s="250"/>
      <c r="FH53" s="250"/>
      <c r="FI53" s="250"/>
      <c r="FJ53" s="250"/>
      <c r="FK53" s="250"/>
      <c r="FL53" s="250"/>
      <c r="FM53" s="250"/>
      <c r="FN53" s="250"/>
      <c r="FO53" s="250"/>
      <c r="FP53" s="250"/>
      <c r="FQ53" s="250"/>
      <c r="FR53" s="250"/>
      <c r="FS53" s="250"/>
      <c r="FT53" s="250"/>
      <c r="FU53" s="250"/>
      <c r="FV53" s="250"/>
      <c r="FW53" s="250"/>
      <c r="FX53" s="250"/>
      <c r="FY53" s="250"/>
      <c r="FZ53" s="250"/>
      <c r="GA53" s="250"/>
      <c r="GB53" s="250"/>
      <c r="GC53" s="250"/>
      <c r="GD53" s="250"/>
      <c r="GE53" s="250"/>
      <c r="GF53" s="250"/>
      <c r="GG53" s="250"/>
      <c r="GH53" s="250"/>
      <c r="GI53" s="250"/>
      <c r="GJ53" s="250"/>
      <c r="GK53" s="250"/>
      <c r="GL53" s="250"/>
      <c r="GM53" s="250"/>
      <c r="GN53" s="250"/>
      <c r="GO53" s="250"/>
      <c r="GP53" s="250"/>
      <c r="GQ53" s="250"/>
      <c r="GR53" s="250"/>
      <c r="GS53" s="250"/>
      <c r="GT53" s="250"/>
      <c r="GU53" s="250"/>
      <c r="GV53" s="250"/>
      <c r="GW53" s="250"/>
      <c r="GX53" s="250"/>
      <c r="GY53" s="250"/>
      <c r="GZ53" s="250"/>
      <c r="HA53" s="250"/>
      <c r="HB53" s="250"/>
      <c r="HC53" s="250"/>
      <c r="HD53" s="250"/>
      <c r="HE53" s="250"/>
      <c r="HF53" s="250"/>
      <c r="HG53" s="250"/>
      <c r="HH53" s="250"/>
      <c r="HI53" s="250"/>
      <c r="HJ53" s="250"/>
      <c r="HK53" s="250"/>
      <c r="HL53" s="250"/>
      <c r="HM53" s="250"/>
      <c r="HN53" s="250"/>
      <c r="HO53" s="250"/>
      <c r="HP53" s="250"/>
      <c r="HQ53" s="250"/>
      <c r="HR53" s="250"/>
      <c r="HS53" s="250"/>
      <c r="HT53" s="250"/>
      <c r="HU53" s="250"/>
      <c r="HV53" s="250"/>
      <c r="HW53" s="250"/>
      <c r="HX53" s="250"/>
      <c r="HY53" s="250"/>
      <c r="HZ53" s="250"/>
      <c r="IA53" s="250"/>
      <c r="IB53" s="250"/>
      <c r="IC53" s="250"/>
      <c r="ID53" s="250"/>
      <c r="IE53" s="250"/>
      <c r="IF53" s="250"/>
      <c r="IG53" s="250"/>
      <c r="IH53" s="250"/>
      <c r="II53" s="250"/>
      <c r="IJ53" s="250"/>
      <c r="IK53" s="250"/>
      <c r="IL53" s="250"/>
      <c r="IM53" s="250"/>
      <c r="IN53" s="250"/>
      <c r="IO53" s="250"/>
      <c r="IP53" s="250"/>
      <c r="IQ53" s="250"/>
      <c r="IR53" s="250"/>
      <c r="IS53" s="250"/>
      <c r="IT53" s="250"/>
      <c r="IU53" s="250"/>
    </row>
    <row r="54" spans="1:9" s="138" customFormat="1" ht="18.75">
      <c r="A54" s="120" t="s">
        <v>58</v>
      </c>
      <c r="B54" s="252" t="s">
        <v>34</v>
      </c>
      <c r="C54" s="83" t="s">
        <v>36</v>
      </c>
      <c r="D54" s="84"/>
      <c r="E54" s="85"/>
      <c r="F54" s="86"/>
      <c r="G54" s="87"/>
      <c r="H54" s="447">
        <f>+H55</f>
        <v>69243</v>
      </c>
      <c r="I54" s="99"/>
    </row>
    <row r="55" spans="1:9" s="138" customFormat="1" ht="18.75">
      <c r="A55" s="121" t="s">
        <v>59</v>
      </c>
      <c r="B55" s="28" t="s">
        <v>34</v>
      </c>
      <c r="C55" s="88" t="s">
        <v>36</v>
      </c>
      <c r="D55" s="88" t="s">
        <v>60</v>
      </c>
      <c r="E55" s="89"/>
      <c r="F55" s="90"/>
      <c r="G55" s="88"/>
      <c r="H55" s="448">
        <f>H56</f>
        <v>69243</v>
      </c>
      <c r="I55" s="99"/>
    </row>
    <row r="56" spans="1:9" s="226" customFormat="1" ht="18.75">
      <c r="A56" s="242" t="s">
        <v>133</v>
      </c>
      <c r="B56" s="15" t="s">
        <v>34</v>
      </c>
      <c r="C56" s="243" t="s">
        <v>36</v>
      </c>
      <c r="D56" s="243" t="s">
        <v>60</v>
      </c>
      <c r="E56" s="156" t="s">
        <v>132</v>
      </c>
      <c r="F56" s="157" t="s">
        <v>87</v>
      </c>
      <c r="G56" s="244"/>
      <c r="H56" s="454">
        <f>H57</f>
        <v>69243</v>
      </c>
      <c r="I56" s="9"/>
    </row>
    <row r="57" spans="1:9" s="138" customFormat="1" ht="18.75">
      <c r="A57" s="245" t="s">
        <v>135</v>
      </c>
      <c r="B57" s="24" t="s">
        <v>34</v>
      </c>
      <c r="C57" s="246" t="s">
        <v>36</v>
      </c>
      <c r="D57" s="246" t="s">
        <v>60</v>
      </c>
      <c r="E57" s="247" t="s">
        <v>134</v>
      </c>
      <c r="F57" s="239" t="s">
        <v>87</v>
      </c>
      <c r="G57" s="248"/>
      <c r="H57" s="459">
        <f>H58</f>
        <v>69243</v>
      </c>
      <c r="I57" s="99"/>
    </row>
    <row r="58" spans="1:9" s="138" customFormat="1" ht="18.75">
      <c r="A58" s="106" t="s">
        <v>137</v>
      </c>
      <c r="B58" s="39" t="s">
        <v>34</v>
      </c>
      <c r="C58" s="91" t="s">
        <v>36</v>
      </c>
      <c r="D58" s="91" t="s">
        <v>60</v>
      </c>
      <c r="E58" s="253" t="s">
        <v>134</v>
      </c>
      <c r="F58" s="241" t="s">
        <v>136</v>
      </c>
      <c r="G58" s="91"/>
      <c r="H58" s="462">
        <f>SUM(H59:H60)</f>
        <v>69243</v>
      </c>
      <c r="I58" s="99"/>
    </row>
    <row r="59" spans="1:9" s="138" customFormat="1" ht="39.75" customHeight="1">
      <c r="A59" s="30" t="s">
        <v>42</v>
      </c>
      <c r="B59" s="16" t="s">
        <v>34</v>
      </c>
      <c r="C59" s="16" t="s">
        <v>36</v>
      </c>
      <c r="D59" s="16" t="s">
        <v>60</v>
      </c>
      <c r="E59" s="254" t="s">
        <v>134</v>
      </c>
      <c r="F59" s="255" t="s">
        <v>136</v>
      </c>
      <c r="G59" s="16" t="s">
        <v>37</v>
      </c>
      <c r="H59" s="458">
        <v>46800</v>
      </c>
      <c r="I59" s="99"/>
    </row>
    <row r="60" spans="1:9" s="138" customFormat="1" ht="21.75" customHeight="1">
      <c r="A60" s="32" t="s">
        <v>43</v>
      </c>
      <c r="B60" s="16" t="s">
        <v>34</v>
      </c>
      <c r="C60" s="16" t="s">
        <v>36</v>
      </c>
      <c r="D60" s="16" t="s">
        <v>60</v>
      </c>
      <c r="E60" s="254" t="s">
        <v>134</v>
      </c>
      <c r="F60" s="255" t="s">
        <v>136</v>
      </c>
      <c r="G60" s="16" t="s">
        <v>44</v>
      </c>
      <c r="H60" s="458">
        <v>22443</v>
      </c>
      <c r="I60" s="99"/>
    </row>
    <row r="61" spans="1:9" s="256" customFormat="1" ht="18.75">
      <c r="A61" s="97" t="s">
        <v>61</v>
      </c>
      <c r="B61" s="252" t="s">
        <v>34</v>
      </c>
      <c r="C61" s="92" t="s">
        <v>60</v>
      </c>
      <c r="D61" s="92"/>
      <c r="E61" s="85"/>
      <c r="F61" s="86"/>
      <c r="G61" s="92"/>
      <c r="H61" s="467">
        <v>1000</v>
      </c>
      <c r="I61" s="93"/>
    </row>
    <row r="62" spans="1:9" s="256" customFormat="1" ht="37.5">
      <c r="A62" s="98" t="s">
        <v>62</v>
      </c>
      <c r="B62" s="28" t="s">
        <v>34</v>
      </c>
      <c r="C62" s="94" t="s">
        <v>60</v>
      </c>
      <c r="D62" s="94" t="s">
        <v>75</v>
      </c>
      <c r="E62" s="89"/>
      <c r="F62" s="90"/>
      <c r="G62" s="193"/>
      <c r="H62" s="448">
        <f>H63</f>
        <v>1000</v>
      </c>
      <c r="I62" s="93"/>
    </row>
    <row r="63" spans="1:9" s="257" customFormat="1" ht="75">
      <c r="A63" s="75" t="s">
        <v>174</v>
      </c>
      <c r="B63" s="15" t="s">
        <v>34</v>
      </c>
      <c r="C63" s="103" t="s">
        <v>60</v>
      </c>
      <c r="D63" s="103" t="s">
        <v>75</v>
      </c>
      <c r="E63" s="156" t="s">
        <v>112</v>
      </c>
      <c r="F63" s="157" t="s">
        <v>87</v>
      </c>
      <c r="G63" s="103"/>
      <c r="H63" s="468">
        <f>+H64</f>
        <v>1000</v>
      </c>
      <c r="I63" s="104"/>
    </row>
    <row r="64" spans="1:9" s="256" customFormat="1" ht="112.5">
      <c r="A64" s="60" t="s">
        <v>175</v>
      </c>
      <c r="B64" s="24" t="s">
        <v>34</v>
      </c>
      <c r="C64" s="95" t="s">
        <v>60</v>
      </c>
      <c r="D64" s="95" t="s">
        <v>75</v>
      </c>
      <c r="E64" s="247" t="s">
        <v>113</v>
      </c>
      <c r="F64" s="239" t="s">
        <v>87</v>
      </c>
      <c r="G64" s="95"/>
      <c r="H64" s="469">
        <f>+H65</f>
        <v>1000</v>
      </c>
      <c r="I64" s="93"/>
    </row>
    <row r="65" spans="1:9" s="138" customFormat="1" ht="56.25">
      <c r="A65" s="100" t="s">
        <v>115</v>
      </c>
      <c r="B65" s="39" t="s">
        <v>34</v>
      </c>
      <c r="C65" s="101" t="s">
        <v>60</v>
      </c>
      <c r="D65" s="101" t="s">
        <v>75</v>
      </c>
      <c r="E65" s="253" t="s">
        <v>113</v>
      </c>
      <c r="F65" s="241" t="s">
        <v>114</v>
      </c>
      <c r="G65" s="42"/>
      <c r="H65" s="462">
        <f>+H66</f>
        <v>1000</v>
      </c>
      <c r="I65" s="99"/>
    </row>
    <row r="66" spans="1:9" s="138" customFormat="1" ht="18.75">
      <c r="A66" s="102" t="s">
        <v>64</v>
      </c>
      <c r="B66" s="16" t="s">
        <v>34</v>
      </c>
      <c r="C66" s="96" t="s">
        <v>60</v>
      </c>
      <c r="D66" s="96" t="s">
        <v>75</v>
      </c>
      <c r="E66" s="254" t="s">
        <v>113</v>
      </c>
      <c r="F66" s="255" t="s">
        <v>114</v>
      </c>
      <c r="G66" s="16" t="s">
        <v>63</v>
      </c>
      <c r="H66" s="458">
        <v>1000</v>
      </c>
      <c r="I66" s="99"/>
    </row>
    <row r="67" spans="1:9" s="138" customFormat="1" ht="18.75">
      <c r="A67" s="120" t="s">
        <v>65</v>
      </c>
      <c r="B67" s="28" t="s">
        <v>34</v>
      </c>
      <c r="C67" s="88" t="s">
        <v>66</v>
      </c>
      <c r="D67" s="88" t="s">
        <v>60</v>
      </c>
      <c r="E67" s="66"/>
      <c r="F67" s="67"/>
      <c r="G67" s="88"/>
      <c r="H67" s="474">
        <f>+H69</f>
        <v>2000</v>
      </c>
      <c r="I67" s="99"/>
    </row>
    <row r="68" spans="1:9" s="138" customFormat="1" ht="18.75">
      <c r="A68" s="477" t="s">
        <v>215</v>
      </c>
      <c r="B68" s="28" t="s">
        <v>34</v>
      </c>
      <c r="C68" s="88" t="s">
        <v>66</v>
      </c>
      <c r="D68" s="478" t="s">
        <v>60</v>
      </c>
      <c r="E68" s="66"/>
      <c r="F68" s="67"/>
      <c r="G68" s="479"/>
      <c r="H68" s="474">
        <v>2000</v>
      </c>
      <c r="I68" s="99"/>
    </row>
    <row r="69" spans="1:38" s="262" customFormat="1" ht="75" customHeight="1">
      <c r="A69" s="123" t="s">
        <v>176</v>
      </c>
      <c r="B69" s="15" t="s">
        <v>34</v>
      </c>
      <c r="C69" s="105" t="s">
        <v>66</v>
      </c>
      <c r="D69" s="125" t="s">
        <v>60</v>
      </c>
      <c r="E69" s="33" t="s">
        <v>99</v>
      </c>
      <c r="F69" s="34" t="s">
        <v>87</v>
      </c>
      <c r="G69" s="126"/>
      <c r="H69" s="471">
        <f>+H70</f>
        <v>2000</v>
      </c>
      <c r="I69" s="124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</row>
    <row r="70" spans="1:38" s="206" customFormat="1" ht="56.25">
      <c r="A70" s="13" t="s">
        <v>177</v>
      </c>
      <c r="B70" s="24" t="s">
        <v>34</v>
      </c>
      <c r="C70" s="115" t="s">
        <v>66</v>
      </c>
      <c r="D70" s="203" t="s">
        <v>60</v>
      </c>
      <c r="E70" s="127" t="s">
        <v>100</v>
      </c>
      <c r="F70" s="128" t="s">
        <v>87</v>
      </c>
      <c r="G70" s="204"/>
      <c r="H70" s="450">
        <f>+H71+H73</f>
        <v>2000</v>
      </c>
      <c r="I70" s="31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</row>
    <row r="71" spans="1:9" s="205" customFormat="1" ht="19.5">
      <c r="A71" s="38" t="s">
        <v>102</v>
      </c>
      <c r="B71" s="39" t="s">
        <v>34</v>
      </c>
      <c r="C71" s="50" t="s">
        <v>66</v>
      </c>
      <c r="D71" s="207" t="s">
        <v>60</v>
      </c>
      <c r="E71" s="129" t="s">
        <v>100</v>
      </c>
      <c r="F71" s="130" t="s">
        <v>101</v>
      </c>
      <c r="G71" s="208"/>
      <c r="H71" s="451">
        <f>SUM(H72:H72)</f>
        <v>1000</v>
      </c>
      <c r="I71" s="31"/>
    </row>
    <row r="72" spans="1:9" s="205" customFormat="1" ht="19.5">
      <c r="A72" s="133" t="s">
        <v>43</v>
      </c>
      <c r="B72" s="122" t="s">
        <v>34</v>
      </c>
      <c r="C72" s="258" t="s">
        <v>66</v>
      </c>
      <c r="D72" s="259" t="s">
        <v>60</v>
      </c>
      <c r="E72" s="131" t="s">
        <v>100</v>
      </c>
      <c r="F72" s="132" t="s">
        <v>101</v>
      </c>
      <c r="G72" s="210" t="s">
        <v>44</v>
      </c>
      <c r="H72" s="452">
        <v>1000</v>
      </c>
      <c r="I72" s="31"/>
    </row>
    <row r="73" spans="1:38" s="206" customFormat="1" ht="19.5">
      <c r="A73" s="38" t="s">
        <v>104</v>
      </c>
      <c r="B73" s="39"/>
      <c r="C73" s="50"/>
      <c r="D73" s="207"/>
      <c r="E73" s="55" t="s">
        <v>100</v>
      </c>
      <c r="F73" s="56" t="s">
        <v>103</v>
      </c>
      <c r="G73" s="208"/>
      <c r="H73" s="451">
        <f>SUM(H74:H74)</f>
        <v>1000</v>
      </c>
      <c r="I73" s="31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</row>
    <row r="74" spans="1:9" s="205" customFormat="1" ht="19.5">
      <c r="A74" s="133" t="s">
        <v>43</v>
      </c>
      <c r="B74" s="122" t="s">
        <v>34</v>
      </c>
      <c r="C74" s="258" t="s">
        <v>66</v>
      </c>
      <c r="D74" s="259" t="s">
        <v>60</v>
      </c>
      <c r="E74" s="131" t="s">
        <v>100</v>
      </c>
      <c r="F74" s="132" t="s">
        <v>103</v>
      </c>
      <c r="G74" s="210" t="s">
        <v>44</v>
      </c>
      <c r="H74" s="452">
        <v>1000</v>
      </c>
      <c r="I74" s="31"/>
    </row>
    <row r="75" spans="1:9" s="205" customFormat="1" ht="0.75" customHeight="1">
      <c r="A75" s="136" t="s">
        <v>67</v>
      </c>
      <c r="B75" s="27" t="s">
        <v>34</v>
      </c>
      <c r="C75" s="27" t="s">
        <v>50</v>
      </c>
      <c r="D75" s="110"/>
      <c r="E75" s="169"/>
      <c r="F75" s="170"/>
      <c r="G75" s="263"/>
      <c r="H75" s="472">
        <f>+H76</f>
        <v>0</v>
      </c>
      <c r="I75" s="31"/>
    </row>
    <row r="76" spans="1:9" s="205" customFormat="1" ht="19.5" hidden="1">
      <c r="A76" s="51" t="s">
        <v>69</v>
      </c>
      <c r="B76" s="171" t="s">
        <v>34</v>
      </c>
      <c r="C76" s="28" t="s">
        <v>50</v>
      </c>
      <c r="D76" s="111" t="s">
        <v>50</v>
      </c>
      <c r="E76" s="172"/>
      <c r="F76" s="173"/>
      <c r="G76" s="264"/>
      <c r="H76" s="453">
        <f>+H77</f>
        <v>0</v>
      </c>
      <c r="I76" s="31"/>
    </row>
    <row r="77" spans="1:9" s="205" customFormat="1" ht="66" customHeight="1" hidden="1">
      <c r="A77" s="269" t="s">
        <v>178</v>
      </c>
      <c r="B77" s="103" t="s">
        <v>34</v>
      </c>
      <c r="C77" s="103" t="s">
        <v>50</v>
      </c>
      <c r="D77" s="224" t="s">
        <v>50</v>
      </c>
      <c r="E77" s="2" t="s">
        <v>105</v>
      </c>
      <c r="F77" s="3" t="s">
        <v>87</v>
      </c>
      <c r="G77" s="225"/>
      <c r="H77" s="468">
        <f>+H78</f>
        <v>0</v>
      </c>
      <c r="I77" s="31"/>
    </row>
    <row r="78" spans="1:9" s="205" customFormat="1" ht="56.25" hidden="1">
      <c r="A78" s="60" t="s">
        <v>179</v>
      </c>
      <c r="B78" s="95" t="s">
        <v>34</v>
      </c>
      <c r="C78" s="95" t="s">
        <v>50</v>
      </c>
      <c r="D78" s="227" t="s">
        <v>50</v>
      </c>
      <c r="E78" s="164" t="s">
        <v>77</v>
      </c>
      <c r="F78" s="5" t="s">
        <v>87</v>
      </c>
      <c r="G78" s="222"/>
      <c r="H78" s="469">
        <f>+H79</f>
        <v>0</v>
      </c>
      <c r="I78" s="31"/>
    </row>
    <row r="79" spans="1:9" s="205" customFormat="1" ht="37.5" hidden="1">
      <c r="A79" s="100" t="s">
        <v>91</v>
      </c>
      <c r="B79" s="42" t="s">
        <v>34</v>
      </c>
      <c r="C79" s="42" t="s">
        <v>50</v>
      </c>
      <c r="D79" s="265" t="s">
        <v>50</v>
      </c>
      <c r="E79" s="165" t="s">
        <v>77</v>
      </c>
      <c r="F79" s="41" t="s">
        <v>106</v>
      </c>
      <c r="G79" s="223"/>
      <c r="H79" s="464">
        <f>+H80</f>
        <v>0</v>
      </c>
      <c r="I79" s="31"/>
    </row>
    <row r="80" spans="1:9" s="205" customFormat="1" ht="56.25" hidden="1">
      <c r="A80" s="134" t="s">
        <v>42</v>
      </c>
      <c r="B80" s="16" t="s">
        <v>34</v>
      </c>
      <c r="C80" s="266" t="s">
        <v>50</v>
      </c>
      <c r="D80" s="267" t="s">
        <v>50</v>
      </c>
      <c r="E80" s="163" t="s">
        <v>77</v>
      </c>
      <c r="F80" s="7" t="s">
        <v>106</v>
      </c>
      <c r="G80" s="268" t="s">
        <v>44</v>
      </c>
      <c r="H80" s="465"/>
      <c r="I80" s="31"/>
    </row>
    <row r="81" spans="1:9" s="138" customFormat="1" ht="18.75" hidden="1">
      <c r="A81" s="102" t="s">
        <v>43</v>
      </c>
      <c r="B81" s="252" t="s">
        <v>34</v>
      </c>
      <c r="C81" s="137" t="s">
        <v>68</v>
      </c>
      <c r="D81" s="137"/>
      <c r="E81" s="107"/>
      <c r="F81" s="108"/>
      <c r="G81" s="137"/>
      <c r="H81" s="447" t="e">
        <f>+H82</f>
        <v>#REF!</v>
      </c>
      <c r="I81" s="99"/>
    </row>
    <row r="82" spans="1:9" s="138" customFormat="1" ht="18.75" hidden="1">
      <c r="A82" s="102" t="s">
        <v>45</v>
      </c>
      <c r="B82" s="28" t="s">
        <v>34</v>
      </c>
      <c r="C82" s="193" t="s">
        <v>68</v>
      </c>
      <c r="D82" s="193" t="s">
        <v>35</v>
      </c>
      <c r="E82" s="116"/>
      <c r="F82" s="117"/>
      <c r="G82" s="193"/>
      <c r="H82" s="448" t="e">
        <f>+H83</f>
        <v>#REF!</v>
      </c>
      <c r="I82" s="99"/>
    </row>
    <row r="83" spans="1:9" s="138" customFormat="1" ht="49.5" customHeight="1" hidden="1">
      <c r="A83" s="136" t="s">
        <v>70</v>
      </c>
      <c r="B83" s="15" t="s">
        <v>34</v>
      </c>
      <c r="C83" s="103" t="s">
        <v>68</v>
      </c>
      <c r="D83" s="103" t="s">
        <v>35</v>
      </c>
      <c r="E83" s="156" t="s">
        <v>86</v>
      </c>
      <c r="F83" s="157" t="s">
        <v>87</v>
      </c>
      <c r="G83" s="270"/>
      <c r="H83" s="454" t="e">
        <f>+H84</f>
        <v>#REF!</v>
      </c>
      <c r="I83" s="99"/>
    </row>
    <row r="84" spans="1:9" s="138" customFormat="1" ht="88.5" customHeight="1" hidden="1">
      <c r="A84" s="51" t="s">
        <v>71</v>
      </c>
      <c r="B84" s="24" t="s">
        <v>34</v>
      </c>
      <c r="C84" s="95" t="s">
        <v>68</v>
      </c>
      <c r="D84" s="95" t="s">
        <v>35</v>
      </c>
      <c r="E84" s="141" t="s">
        <v>88</v>
      </c>
      <c r="F84" s="142" t="s">
        <v>87</v>
      </c>
      <c r="G84" s="95"/>
      <c r="H84" s="459" t="e">
        <f>H85+#REF!+#REF!</f>
        <v>#REF!</v>
      </c>
      <c r="I84" s="99"/>
    </row>
    <row r="85" spans="1:9" s="138" customFormat="1" ht="32.25" customHeight="1" hidden="1">
      <c r="A85" s="153" t="s">
        <v>180</v>
      </c>
      <c r="B85" s="39" t="s">
        <v>34</v>
      </c>
      <c r="C85" s="42" t="s">
        <v>68</v>
      </c>
      <c r="D85" s="265" t="s">
        <v>35</v>
      </c>
      <c r="E85" s="253" t="s">
        <v>88</v>
      </c>
      <c r="F85" s="271" t="s">
        <v>89</v>
      </c>
      <c r="G85" s="223"/>
      <c r="H85" s="462">
        <f>SUM(H86:H88)</f>
        <v>0</v>
      </c>
      <c r="I85" s="99"/>
    </row>
    <row r="86" spans="1:9" s="138" customFormat="1" ht="42" customHeight="1" hidden="1">
      <c r="A86" s="139" t="s">
        <v>181</v>
      </c>
      <c r="B86" s="122" t="s">
        <v>34</v>
      </c>
      <c r="C86" s="16" t="s">
        <v>68</v>
      </c>
      <c r="D86" s="16" t="s">
        <v>35</v>
      </c>
      <c r="E86" s="254" t="s">
        <v>88</v>
      </c>
      <c r="F86" s="272" t="s">
        <v>89</v>
      </c>
      <c r="G86" s="16" t="s">
        <v>37</v>
      </c>
      <c r="H86" s="458"/>
      <c r="I86" s="99"/>
    </row>
    <row r="87" spans="1:9" s="138" customFormat="1" ht="21" customHeight="1" hidden="1">
      <c r="A87" s="106" t="s">
        <v>72</v>
      </c>
      <c r="B87" s="122" t="s">
        <v>34</v>
      </c>
      <c r="C87" s="16" t="s">
        <v>68</v>
      </c>
      <c r="D87" s="16" t="s">
        <v>35</v>
      </c>
      <c r="E87" s="254" t="s">
        <v>88</v>
      </c>
      <c r="F87" s="272" t="s">
        <v>89</v>
      </c>
      <c r="G87" s="16" t="s">
        <v>44</v>
      </c>
      <c r="H87" s="458"/>
      <c r="I87" s="99"/>
    </row>
    <row r="88" spans="1:9" s="138" customFormat="1" ht="18.75" hidden="1">
      <c r="A88" s="118" t="s">
        <v>73</v>
      </c>
      <c r="B88" s="122" t="s">
        <v>34</v>
      </c>
      <c r="C88" s="16" t="s">
        <v>68</v>
      </c>
      <c r="D88" s="16" t="s">
        <v>35</v>
      </c>
      <c r="E88" s="254" t="s">
        <v>88</v>
      </c>
      <c r="F88" s="272" t="s">
        <v>89</v>
      </c>
      <c r="G88" s="16" t="s">
        <v>46</v>
      </c>
      <c r="H88" s="458"/>
      <c r="I88" s="99"/>
    </row>
    <row r="89" spans="1:9" s="138" customFormat="1" ht="18.75" hidden="1">
      <c r="A89" s="109" t="s">
        <v>78</v>
      </c>
      <c r="B89" s="252" t="s">
        <v>34</v>
      </c>
      <c r="C89" s="135">
        <v>10</v>
      </c>
      <c r="D89" s="135"/>
      <c r="E89" s="107"/>
      <c r="F89" s="108"/>
      <c r="G89" s="137"/>
      <c r="H89" s="447" t="e">
        <f>+H90+#REF!</f>
        <v>#REF!</v>
      </c>
      <c r="I89" s="99"/>
    </row>
    <row r="90" spans="1:9" s="138" customFormat="1" ht="18.75" hidden="1">
      <c r="A90" s="52" t="s">
        <v>79</v>
      </c>
      <c r="B90" s="28" t="s">
        <v>34</v>
      </c>
      <c r="C90" s="119">
        <v>10</v>
      </c>
      <c r="D90" s="88" t="s">
        <v>35</v>
      </c>
      <c r="E90" s="116"/>
      <c r="F90" s="117"/>
      <c r="G90" s="88"/>
      <c r="H90" s="448">
        <f>H91</f>
        <v>0</v>
      </c>
      <c r="I90" s="99"/>
    </row>
    <row r="91" spans="1:9" s="138" customFormat="1" ht="54" customHeight="1" hidden="1">
      <c r="A91" s="166" t="s">
        <v>182</v>
      </c>
      <c r="B91" s="15" t="s">
        <v>34</v>
      </c>
      <c r="C91" s="154">
        <v>10</v>
      </c>
      <c r="D91" s="155" t="s">
        <v>35</v>
      </c>
      <c r="E91" s="156" t="s">
        <v>94</v>
      </c>
      <c r="F91" s="157" t="s">
        <v>87</v>
      </c>
      <c r="G91" s="158"/>
      <c r="H91" s="454">
        <f>H92</f>
        <v>0</v>
      </c>
      <c r="I91" s="99"/>
    </row>
    <row r="92" spans="1:9" s="138" customFormat="1" ht="68.25" customHeight="1" hidden="1">
      <c r="A92" s="60" t="s">
        <v>183</v>
      </c>
      <c r="B92" s="24" t="s">
        <v>34</v>
      </c>
      <c r="C92" s="69">
        <v>10</v>
      </c>
      <c r="D92" s="140" t="s">
        <v>35</v>
      </c>
      <c r="E92" s="141" t="s">
        <v>95</v>
      </c>
      <c r="F92" s="142" t="s">
        <v>87</v>
      </c>
      <c r="G92" s="143"/>
      <c r="H92" s="459">
        <f>H93</f>
        <v>0</v>
      </c>
      <c r="I92" s="99"/>
    </row>
    <row r="93" spans="1:9" s="138" customFormat="1" ht="20.25" customHeight="1" hidden="1">
      <c r="A93" s="100" t="s">
        <v>161</v>
      </c>
      <c r="B93" s="39" t="s">
        <v>34</v>
      </c>
      <c r="C93" s="148">
        <v>10</v>
      </c>
      <c r="D93" s="149" t="s">
        <v>35</v>
      </c>
      <c r="E93" s="150" t="s">
        <v>95</v>
      </c>
      <c r="F93" s="151" t="s">
        <v>96</v>
      </c>
      <c r="G93" s="152"/>
      <c r="H93" s="462">
        <f>H94</f>
        <v>0</v>
      </c>
      <c r="I93" s="99"/>
    </row>
    <row r="94" spans="1:9" s="138" customFormat="1" ht="20.25" customHeight="1" hidden="1">
      <c r="A94" s="102" t="s">
        <v>43</v>
      </c>
      <c r="B94" s="122" t="s">
        <v>34</v>
      </c>
      <c r="C94" s="71">
        <v>10</v>
      </c>
      <c r="D94" s="144" t="s">
        <v>35</v>
      </c>
      <c r="E94" s="145" t="s">
        <v>95</v>
      </c>
      <c r="F94" s="146" t="s">
        <v>96</v>
      </c>
      <c r="G94" s="147" t="s">
        <v>74</v>
      </c>
      <c r="H94" s="458"/>
      <c r="I94" s="99"/>
    </row>
    <row r="95" spans="1:38" s="182" customFormat="1" ht="18.75" hidden="1">
      <c r="A95" s="159" t="s">
        <v>76</v>
      </c>
      <c r="B95" s="39" t="s">
        <v>34</v>
      </c>
      <c r="C95" s="160" t="s">
        <v>75</v>
      </c>
      <c r="D95" s="161" t="s">
        <v>60</v>
      </c>
      <c r="E95" s="150" t="s">
        <v>95</v>
      </c>
      <c r="F95" s="151" t="s">
        <v>111</v>
      </c>
      <c r="G95" s="273"/>
      <c r="H95" s="462">
        <f>H96</f>
        <v>0</v>
      </c>
      <c r="I95" s="174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</row>
    <row r="96" spans="1:38" s="182" customFormat="1" ht="18.75" hidden="1">
      <c r="A96" s="118" t="s">
        <v>73</v>
      </c>
      <c r="B96" s="122" t="s">
        <v>34</v>
      </c>
      <c r="C96" s="162" t="s">
        <v>75</v>
      </c>
      <c r="D96" s="162" t="s">
        <v>60</v>
      </c>
      <c r="E96" s="145" t="s">
        <v>95</v>
      </c>
      <c r="F96" s="146" t="s">
        <v>111</v>
      </c>
      <c r="G96" s="21" t="s">
        <v>74</v>
      </c>
      <c r="H96" s="458"/>
      <c r="I96" s="174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</row>
    <row r="97" spans="1:38" s="182" customFormat="1" ht="18.75">
      <c r="A97" s="136" t="s">
        <v>67</v>
      </c>
      <c r="B97" s="122" t="s">
        <v>34</v>
      </c>
      <c r="C97" s="137" t="s">
        <v>68</v>
      </c>
      <c r="D97" s="137"/>
      <c r="E97" s="107"/>
      <c r="F97" s="108"/>
      <c r="G97" s="137"/>
      <c r="H97" s="447">
        <f>+H98</f>
        <v>415712</v>
      </c>
      <c r="I97" s="174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</row>
    <row r="98" spans="1:38" s="182" customFormat="1" ht="18.75">
      <c r="A98" s="51" t="s">
        <v>69</v>
      </c>
      <c r="B98" s="122" t="s">
        <v>34</v>
      </c>
      <c r="C98" s="193" t="s">
        <v>68</v>
      </c>
      <c r="D98" s="193" t="s">
        <v>35</v>
      </c>
      <c r="E98" s="116"/>
      <c r="F98" s="117"/>
      <c r="G98" s="193"/>
      <c r="H98" s="448">
        <f>+H99</f>
        <v>415712</v>
      </c>
      <c r="I98" s="174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</row>
    <row r="99" spans="1:38" s="182" customFormat="1" ht="56.25">
      <c r="A99" s="269" t="s">
        <v>208</v>
      </c>
      <c r="B99" s="122" t="s">
        <v>34</v>
      </c>
      <c r="C99" s="103" t="s">
        <v>68</v>
      </c>
      <c r="D99" s="103" t="s">
        <v>35</v>
      </c>
      <c r="E99" s="156" t="s">
        <v>86</v>
      </c>
      <c r="F99" s="157" t="s">
        <v>87</v>
      </c>
      <c r="G99" s="270"/>
      <c r="H99" s="454">
        <f>+H100</f>
        <v>415712</v>
      </c>
      <c r="I99" s="174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</row>
    <row r="100" spans="1:38" s="182" customFormat="1" ht="56.25">
      <c r="A100" s="60" t="s">
        <v>209</v>
      </c>
      <c r="B100" s="122" t="s">
        <v>34</v>
      </c>
      <c r="C100" s="95" t="s">
        <v>68</v>
      </c>
      <c r="D100" s="95" t="s">
        <v>35</v>
      </c>
      <c r="E100" s="141" t="s">
        <v>88</v>
      </c>
      <c r="F100" s="142" t="s">
        <v>87</v>
      </c>
      <c r="G100" s="95"/>
      <c r="H100" s="459">
        <v>415712</v>
      </c>
      <c r="I100" s="174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</row>
    <row r="101" spans="1:38" s="182" customFormat="1" ht="37.5">
      <c r="A101" s="100" t="s">
        <v>91</v>
      </c>
      <c r="B101" s="122" t="s">
        <v>34</v>
      </c>
      <c r="C101" s="42" t="s">
        <v>68</v>
      </c>
      <c r="D101" s="265" t="s">
        <v>35</v>
      </c>
      <c r="E101" s="253" t="s">
        <v>88</v>
      </c>
      <c r="F101" s="271" t="s">
        <v>89</v>
      </c>
      <c r="G101" s="223"/>
      <c r="H101" s="462">
        <f>SUM(H102:H104)</f>
        <v>415712</v>
      </c>
      <c r="I101" s="174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</row>
    <row r="102" spans="1:38" s="182" customFormat="1" ht="56.25">
      <c r="A102" s="134" t="s">
        <v>42</v>
      </c>
      <c r="B102" s="122" t="s">
        <v>34</v>
      </c>
      <c r="C102" s="16" t="s">
        <v>68</v>
      </c>
      <c r="D102" s="16" t="s">
        <v>35</v>
      </c>
      <c r="E102" s="254" t="s">
        <v>88</v>
      </c>
      <c r="F102" s="272" t="s">
        <v>89</v>
      </c>
      <c r="G102" s="16" t="s">
        <v>37</v>
      </c>
      <c r="H102" s="458">
        <v>356712</v>
      </c>
      <c r="I102" s="174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</row>
    <row r="103" spans="1:38" s="182" customFormat="1" ht="18.75">
      <c r="A103" s="102" t="s">
        <v>43</v>
      </c>
      <c r="B103" s="122" t="s">
        <v>34</v>
      </c>
      <c r="C103" s="16" t="s">
        <v>68</v>
      </c>
      <c r="D103" s="16" t="s">
        <v>35</v>
      </c>
      <c r="E103" s="254" t="s">
        <v>88</v>
      </c>
      <c r="F103" s="272" t="s">
        <v>89</v>
      </c>
      <c r="G103" s="16" t="s">
        <v>44</v>
      </c>
      <c r="H103" s="458">
        <v>55000</v>
      </c>
      <c r="I103" s="174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</row>
    <row r="104" spans="1:38" s="182" customFormat="1" ht="18.75">
      <c r="A104" s="102" t="s">
        <v>45</v>
      </c>
      <c r="B104" s="122" t="s">
        <v>34</v>
      </c>
      <c r="C104" s="16" t="s">
        <v>68</v>
      </c>
      <c r="D104" s="16" t="s">
        <v>35</v>
      </c>
      <c r="E104" s="254" t="s">
        <v>88</v>
      </c>
      <c r="F104" s="272" t="s">
        <v>89</v>
      </c>
      <c r="G104" s="16" t="s">
        <v>46</v>
      </c>
      <c r="H104" s="458">
        <v>4000</v>
      </c>
      <c r="I104" s="174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</row>
    <row r="105" spans="1:38" s="182" customFormat="1" ht="18.75">
      <c r="A105" s="136" t="s">
        <v>70</v>
      </c>
      <c r="B105" s="122" t="s">
        <v>34</v>
      </c>
      <c r="C105" s="135">
        <v>10</v>
      </c>
      <c r="D105" s="135"/>
      <c r="E105" s="107"/>
      <c r="F105" s="108"/>
      <c r="G105" s="137"/>
      <c r="H105" s="447">
        <v>70000</v>
      </c>
      <c r="I105" s="174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</row>
    <row r="106" spans="1:38" s="182" customFormat="1" ht="18.75">
      <c r="A106" s="51" t="s">
        <v>71</v>
      </c>
      <c r="B106" s="122" t="s">
        <v>34</v>
      </c>
      <c r="C106" s="119">
        <v>10</v>
      </c>
      <c r="D106" s="88" t="s">
        <v>35</v>
      </c>
      <c r="E106" s="116"/>
      <c r="F106" s="117"/>
      <c r="G106" s="88"/>
      <c r="H106" s="448">
        <f>H107</f>
        <v>70000</v>
      </c>
      <c r="I106" s="174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</row>
    <row r="107" spans="1:38" s="182" customFormat="1" ht="56.25">
      <c r="A107" s="153" t="s">
        <v>206</v>
      </c>
      <c r="B107" s="122" t="s">
        <v>34</v>
      </c>
      <c r="C107" s="154">
        <v>10</v>
      </c>
      <c r="D107" s="155" t="s">
        <v>35</v>
      </c>
      <c r="E107" s="156" t="s">
        <v>94</v>
      </c>
      <c r="F107" s="157" t="s">
        <v>87</v>
      </c>
      <c r="G107" s="158"/>
      <c r="H107" s="454">
        <f>H108</f>
        <v>70000</v>
      </c>
      <c r="I107" s="174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</row>
    <row r="108" spans="1:38" s="182" customFormat="1" ht="56.25">
      <c r="A108" s="139" t="s">
        <v>207</v>
      </c>
      <c r="B108" s="122" t="s">
        <v>34</v>
      </c>
      <c r="C108" s="69">
        <v>10</v>
      </c>
      <c r="D108" s="140" t="s">
        <v>35</v>
      </c>
      <c r="E108" s="141" t="s">
        <v>95</v>
      </c>
      <c r="F108" s="142" t="s">
        <v>87</v>
      </c>
      <c r="G108" s="143"/>
      <c r="H108" s="459">
        <f>H109</f>
        <v>70000</v>
      </c>
      <c r="I108" s="174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</row>
    <row r="109" spans="1:38" s="182" customFormat="1" ht="18.75">
      <c r="A109" s="106" t="s">
        <v>72</v>
      </c>
      <c r="B109" s="122" t="s">
        <v>34</v>
      </c>
      <c r="C109" s="148">
        <v>10</v>
      </c>
      <c r="D109" s="149" t="s">
        <v>35</v>
      </c>
      <c r="E109" s="150" t="s">
        <v>95</v>
      </c>
      <c r="F109" s="151" t="s">
        <v>96</v>
      </c>
      <c r="G109" s="152"/>
      <c r="H109" s="462">
        <f>H110</f>
        <v>70000</v>
      </c>
      <c r="I109" s="174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</row>
    <row r="110" spans="1:38" s="182" customFormat="1" ht="18.75">
      <c r="A110" s="118" t="s">
        <v>73</v>
      </c>
      <c r="B110" s="122" t="s">
        <v>34</v>
      </c>
      <c r="C110" s="71">
        <v>10</v>
      </c>
      <c r="D110" s="144" t="s">
        <v>35</v>
      </c>
      <c r="E110" s="145" t="s">
        <v>95</v>
      </c>
      <c r="F110" s="146" t="s">
        <v>96</v>
      </c>
      <c r="G110" s="147" t="s">
        <v>74</v>
      </c>
      <c r="H110" s="458">
        <v>70000</v>
      </c>
      <c r="I110" s="174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</row>
    <row r="111" spans="1:38" s="182" customFormat="1" ht="18.75">
      <c r="A111" s="109" t="s">
        <v>78</v>
      </c>
      <c r="B111" s="27" t="s">
        <v>34</v>
      </c>
      <c r="C111" s="167">
        <v>11</v>
      </c>
      <c r="D111" s="110"/>
      <c r="E111" s="274"/>
      <c r="F111" s="275"/>
      <c r="G111" s="263"/>
      <c r="H111" s="472">
        <f>+H112</f>
        <v>2718</v>
      </c>
      <c r="I111" s="174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</row>
    <row r="112" spans="1:38" s="182" customFormat="1" ht="18.75">
      <c r="A112" s="52" t="s">
        <v>79</v>
      </c>
      <c r="B112" s="171" t="s">
        <v>34</v>
      </c>
      <c r="C112" s="59">
        <v>11</v>
      </c>
      <c r="D112" s="111" t="s">
        <v>36</v>
      </c>
      <c r="E112" s="112"/>
      <c r="F112" s="113"/>
      <c r="G112" s="264"/>
      <c r="H112" s="453">
        <f>+H113</f>
        <v>2718</v>
      </c>
      <c r="I112" s="174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</row>
    <row r="113" spans="1:38" s="277" customFormat="1" ht="75">
      <c r="A113" s="166" t="s">
        <v>182</v>
      </c>
      <c r="B113" s="103" t="s">
        <v>34</v>
      </c>
      <c r="C113" s="103" t="s">
        <v>80</v>
      </c>
      <c r="D113" s="224" t="s">
        <v>36</v>
      </c>
      <c r="E113" s="168" t="s">
        <v>105</v>
      </c>
      <c r="F113" s="3" t="s">
        <v>87</v>
      </c>
      <c r="G113" s="225"/>
      <c r="H113" s="468">
        <f>+H114</f>
        <v>2718</v>
      </c>
      <c r="I113" s="28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</row>
    <row r="114" spans="1:38" s="182" customFormat="1" ht="93.75">
      <c r="A114" s="60" t="s">
        <v>183</v>
      </c>
      <c r="B114" s="95" t="s">
        <v>34</v>
      </c>
      <c r="C114" s="95" t="s">
        <v>80</v>
      </c>
      <c r="D114" s="227" t="s">
        <v>36</v>
      </c>
      <c r="E114" s="164" t="s">
        <v>81</v>
      </c>
      <c r="F114" s="5" t="s">
        <v>87</v>
      </c>
      <c r="G114" s="222"/>
      <c r="H114" s="469">
        <v>2718</v>
      </c>
      <c r="I114" s="174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8" s="182" customFormat="1" ht="37.5">
      <c r="A115" s="100" t="s">
        <v>161</v>
      </c>
      <c r="B115" s="42" t="s">
        <v>34</v>
      </c>
      <c r="C115" s="42" t="s">
        <v>80</v>
      </c>
      <c r="D115" s="265" t="s">
        <v>36</v>
      </c>
      <c r="E115" s="165" t="s">
        <v>81</v>
      </c>
      <c r="F115" s="41" t="s">
        <v>107</v>
      </c>
      <c r="G115" s="223"/>
      <c r="H115" s="464">
        <f>+H116</f>
        <v>2718</v>
      </c>
      <c r="I115" s="174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8" s="182" customFormat="1" ht="18.75">
      <c r="A116" s="102" t="s">
        <v>43</v>
      </c>
      <c r="B116" s="16" t="s">
        <v>34</v>
      </c>
      <c r="C116" s="74" t="s">
        <v>80</v>
      </c>
      <c r="D116" s="278" t="s">
        <v>36</v>
      </c>
      <c r="E116" s="163" t="s">
        <v>81</v>
      </c>
      <c r="F116" s="7" t="s">
        <v>107</v>
      </c>
      <c r="G116" s="279" t="s">
        <v>44</v>
      </c>
      <c r="H116" s="465">
        <v>2718</v>
      </c>
      <c r="I116" s="174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</row>
    <row r="117" spans="1:38" s="182" customFormat="1" ht="18.75">
      <c r="A117" s="12"/>
      <c r="B117" s="17"/>
      <c r="C117" s="17"/>
      <c r="D117" s="280"/>
      <c r="E117" s="281"/>
      <c r="F117" s="282"/>
      <c r="G117" s="17"/>
      <c r="H117" s="283"/>
      <c r="I117" s="174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</row>
    <row r="118" spans="1:38" s="182" customFormat="1" ht="18.75">
      <c r="A118" s="12"/>
      <c r="B118" s="17"/>
      <c r="C118" s="17"/>
      <c r="D118" s="280"/>
      <c r="E118" s="281"/>
      <c r="F118" s="282"/>
      <c r="G118" s="17"/>
      <c r="H118" s="283"/>
      <c r="I118" s="174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</row>
    <row r="119" spans="1:38" s="182" customFormat="1" ht="18.75">
      <c r="A119" s="12"/>
      <c r="B119" s="17"/>
      <c r="C119" s="17"/>
      <c r="D119" s="280"/>
      <c r="E119" s="281"/>
      <c r="F119" s="282"/>
      <c r="G119" s="17"/>
      <c r="H119" s="283"/>
      <c r="I119" s="174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</row>
    <row r="120" spans="1:38" s="182" customFormat="1" ht="18.75">
      <c r="A120" s="12"/>
      <c r="B120" s="17"/>
      <c r="C120" s="17"/>
      <c r="D120" s="280"/>
      <c r="E120" s="281"/>
      <c r="F120" s="282"/>
      <c r="G120" s="17"/>
      <c r="H120" s="283"/>
      <c r="I120" s="174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</row>
    <row r="121" spans="1:38" s="182" customFormat="1" ht="18.75">
      <c r="A121" s="12"/>
      <c r="B121" s="17"/>
      <c r="C121" s="17"/>
      <c r="D121" s="280"/>
      <c r="E121" s="281"/>
      <c r="F121" s="282"/>
      <c r="G121" s="17"/>
      <c r="H121" s="283"/>
      <c r="I121" s="174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</row>
    <row r="122" spans="1:38" s="182" customFormat="1" ht="18.75">
      <c r="A122" s="12"/>
      <c r="B122" s="17"/>
      <c r="C122" s="17"/>
      <c r="D122" s="280"/>
      <c r="E122" s="281"/>
      <c r="F122" s="282"/>
      <c r="G122" s="17"/>
      <c r="H122" s="283"/>
      <c r="I122" s="174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8" s="182" customFormat="1" ht="18.75">
      <c r="A123" s="12"/>
      <c r="B123" s="17"/>
      <c r="C123" s="17"/>
      <c r="D123" s="280"/>
      <c r="E123" s="281"/>
      <c r="F123" s="282"/>
      <c r="G123" s="17"/>
      <c r="H123" s="283"/>
      <c r="I123" s="174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</row>
    <row r="124" spans="1:38" s="182" customFormat="1" ht="18.75">
      <c r="A124" s="12"/>
      <c r="B124" s="17"/>
      <c r="C124" s="17"/>
      <c r="D124" s="280"/>
      <c r="E124" s="281"/>
      <c r="F124" s="282"/>
      <c r="G124" s="17"/>
      <c r="H124" s="283"/>
      <c r="I124" s="174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</row>
    <row r="125" spans="1:38" s="182" customFormat="1" ht="18.75">
      <c r="A125" s="12"/>
      <c r="B125" s="17"/>
      <c r="C125" s="17"/>
      <c r="D125" s="280"/>
      <c r="E125" s="281"/>
      <c r="F125" s="282"/>
      <c r="G125" s="17"/>
      <c r="H125" s="283"/>
      <c r="I125" s="174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</row>
    <row r="126" spans="1:38" s="182" customFormat="1" ht="18.75">
      <c r="A126" s="12"/>
      <c r="B126" s="17"/>
      <c r="C126" s="17"/>
      <c r="D126" s="280"/>
      <c r="E126" s="281"/>
      <c r="F126" s="282"/>
      <c r="G126" s="17"/>
      <c r="H126" s="283"/>
      <c r="I126" s="174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</row>
    <row r="127" spans="1:38" s="182" customFormat="1" ht="18.75">
      <c r="A127" s="12"/>
      <c r="B127" s="17"/>
      <c r="C127" s="17"/>
      <c r="D127" s="280"/>
      <c r="E127" s="281"/>
      <c r="F127" s="282"/>
      <c r="G127" s="17"/>
      <c r="H127" s="283"/>
      <c r="I127" s="174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</row>
    <row r="128" spans="1:38" s="182" customFormat="1" ht="18.75">
      <c r="A128" s="12"/>
      <c r="B128" s="17"/>
      <c r="C128" s="17"/>
      <c r="D128" s="280"/>
      <c r="E128" s="281"/>
      <c r="F128" s="282"/>
      <c r="G128" s="17"/>
      <c r="H128" s="283"/>
      <c r="I128" s="174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</row>
    <row r="129" spans="1:38" s="182" customFormat="1" ht="18.75">
      <c r="A129" s="12"/>
      <c r="B129" s="17"/>
      <c r="C129" s="17"/>
      <c r="D129" s="280"/>
      <c r="E129" s="281"/>
      <c r="F129" s="282"/>
      <c r="G129" s="17"/>
      <c r="H129" s="283"/>
      <c r="I129" s="174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</row>
    <row r="130" spans="1:38" s="182" customFormat="1" ht="18.75">
      <c r="A130" s="12"/>
      <c r="B130" s="17"/>
      <c r="C130" s="17"/>
      <c r="D130" s="280"/>
      <c r="E130" s="281"/>
      <c r="F130" s="282"/>
      <c r="G130" s="17"/>
      <c r="H130" s="283"/>
      <c r="I130" s="174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</row>
    <row r="131" spans="1:38" s="182" customFormat="1" ht="18.75">
      <c r="A131" s="12"/>
      <c r="B131" s="17"/>
      <c r="C131" s="17"/>
      <c r="D131" s="280"/>
      <c r="E131" s="281"/>
      <c r="F131" s="282"/>
      <c r="G131" s="17"/>
      <c r="H131" s="283"/>
      <c r="I131" s="174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</row>
    <row r="132" spans="1:38" s="182" customFormat="1" ht="18.75">
      <c r="A132" s="12"/>
      <c r="B132" s="17"/>
      <c r="C132" s="17"/>
      <c r="D132" s="280"/>
      <c r="E132" s="281"/>
      <c r="F132" s="282"/>
      <c r="G132" s="17"/>
      <c r="H132" s="283"/>
      <c r="I132" s="174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</row>
    <row r="133" spans="1:38" s="182" customFormat="1" ht="18.75">
      <c r="A133" s="12"/>
      <c r="B133" s="17"/>
      <c r="C133" s="17"/>
      <c r="D133" s="280"/>
      <c r="E133" s="281"/>
      <c r="F133" s="282"/>
      <c r="G133" s="17"/>
      <c r="H133" s="283"/>
      <c r="I133" s="174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</row>
    <row r="134" spans="1:38" s="182" customFormat="1" ht="18.75">
      <c r="A134" s="12"/>
      <c r="B134" s="17"/>
      <c r="C134" s="17"/>
      <c r="D134" s="280"/>
      <c r="E134" s="281"/>
      <c r="F134" s="282"/>
      <c r="G134" s="17"/>
      <c r="H134" s="283"/>
      <c r="I134" s="174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</row>
    <row r="135" spans="1:38" s="182" customFormat="1" ht="18.75">
      <c r="A135" s="12"/>
      <c r="B135" s="17"/>
      <c r="C135" s="17"/>
      <c r="D135" s="280"/>
      <c r="E135" s="281"/>
      <c r="F135" s="282"/>
      <c r="G135" s="17"/>
      <c r="H135" s="283"/>
      <c r="I135" s="174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1"/>
      <c r="AK135" s="181"/>
      <c r="AL135" s="181"/>
    </row>
    <row r="136" spans="1:38" s="182" customFormat="1" ht="18.75">
      <c r="A136" s="12"/>
      <c r="B136" s="17"/>
      <c r="C136" s="17"/>
      <c r="D136" s="280"/>
      <c r="E136" s="281"/>
      <c r="F136" s="282"/>
      <c r="G136" s="17"/>
      <c r="H136" s="283"/>
      <c r="I136" s="174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1"/>
      <c r="AK136" s="181"/>
      <c r="AL136" s="181"/>
    </row>
    <row r="137" spans="1:38" s="182" customFormat="1" ht="18.75">
      <c r="A137" s="12"/>
      <c r="B137" s="17"/>
      <c r="C137" s="17"/>
      <c r="D137" s="280"/>
      <c r="E137" s="281"/>
      <c r="F137" s="282"/>
      <c r="G137" s="17"/>
      <c r="H137" s="283"/>
      <c r="I137" s="174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</row>
    <row r="138" spans="1:38" s="182" customFormat="1" ht="18.75">
      <c r="A138" s="12"/>
      <c r="B138" s="17"/>
      <c r="C138" s="17"/>
      <c r="D138" s="280"/>
      <c r="E138" s="281"/>
      <c r="F138" s="282"/>
      <c r="G138" s="17"/>
      <c r="H138" s="283"/>
      <c r="I138" s="174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</row>
    <row r="139" spans="1:38" s="182" customFormat="1" ht="18.75">
      <c r="A139" s="12"/>
      <c r="B139" s="17"/>
      <c r="C139" s="17"/>
      <c r="D139" s="280"/>
      <c r="E139" s="281"/>
      <c r="F139" s="282"/>
      <c r="G139" s="17"/>
      <c r="H139" s="283"/>
      <c r="I139" s="174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</row>
    <row r="140" spans="1:38" s="182" customFormat="1" ht="18.75">
      <c r="A140" s="12"/>
      <c r="B140" s="17"/>
      <c r="C140" s="17"/>
      <c r="D140" s="280"/>
      <c r="E140" s="281"/>
      <c r="F140" s="282"/>
      <c r="G140" s="17"/>
      <c r="H140" s="283"/>
      <c r="I140" s="174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</row>
    <row r="141" spans="1:38" s="182" customFormat="1" ht="18.75">
      <c r="A141" s="12"/>
      <c r="B141" s="17"/>
      <c r="C141" s="17"/>
      <c r="D141" s="280"/>
      <c r="E141" s="281"/>
      <c r="F141" s="282"/>
      <c r="G141" s="17"/>
      <c r="H141" s="283"/>
      <c r="I141" s="174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1"/>
      <c r="AK141" s="181"/>
      <c r="AL141" s="181"/>
    </row>
    <row r="142" spans="1:38" s="182" customFormat="1" ht="18.75">
      <c r="A142" s="12"/>
      <c r="B142" s="17"/>
      <c r="C142" s="17"/>
      <c r="D142" s="280"/>
      <c r="E142" s="281"/>
      <c r="F142" s="282"/>
      <c r="G142" s="17"/>
      <c r="H142" s="283"/>
      <c r="I142" s="174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</row>
    <row r="143" spans="1:38" s="182" customFormat="1" ht="18.75">
      <c r="A143" s="12"/>
      <c r="B143" s="17"/>
      <c r="C143" s="17"/>
      <c r="D143" s="280"/>
      <c r="E143" s="281"/>
      <c r="F143" s="282"/>
      <c r="G143" s="17"/>
      <c r="H143" s="283"/>
      <c r="I143" s="174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</row>
    <row r="144" spans="1:38" s="182" customFormat="1" ht="18.75">
      <c r="A144" s="12"/>
      <c r="B144" s="17"/>
      <c r="C144" s="17"/>
      <c r="D144" s="280"/>
      <c r="E144" s="281"/>
      <c r="F144" s="282"/>
      <c r="G144" s="17"/>
      <c r="H144" s="283"/>
      <c r="I144" s="174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</row>
    <row r="145" spans="1:38" s="182" customFormat="1" ht="18.75">
      <c r="A145" s="12"/>
      <c r="B145" s="17"/>
      <c r="C145" s="17"/>
      <c r="D145" s="280"/>
      <c r="E145" s="281"/>
      <c r="F145" s="282"/>
      <c r="G145" s="17"/>
      <c r="H145" s="283"/>
      <c r="I145" s="174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1"/>
      <c r="AK145" s="181"/>
      <c r="AL145" s="181"/>
    </row>
    <row r="146" spans="1:38" s="182" customFormat="1" ht="18.75">
      <c r="A146" s="12"/>
      <c r="B146" s="17"/>
      <c r="C146" s="17"/>
      <c r="D146" s="280"/>
      <c r="E146" s="281"/>
      <c r="F146" s="282"/>
      <c r="G146" s="17"/>
      <c r="H146" s="283"/>
      <c r="I146" s="174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</row>
    <row r="147" spans="1:38" s="182" customFormat="1" ht="18.75">
      <c r="A147" s="12"/>
      <c r="B147" s="17"/>
      <c r="C147" s="17"/>
      <c r="D147" s="280"/>
      <c r="E147" s="281"/>
      <c r="F147" s="282"/>
      <c r="G147" s="17"/>
      <c r="H147" s="283"/>
      <c r="I147" s="174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</row>
    <row r="148" spans="1:38" s="182" customFormat="1" ht="18.75">
      <c r="A148" s="12"/>
      <c r="B148" s="17"/>
      <c r="C148" s="17"/>
      <c r="D148" s="280"/>
      <c r="E148" s="281"/>
      <c r="F148" s="282"/>
      <c r="G148" s="17"/>
      <c r="H148" s="283"/>
      <c r="I148" s="174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</row>
    <row r="149" spans="1:38" s="182" customFormat="1" ht="18.75">
      <c r="A149" s="12"/>
      <c r="B149" s="17"/>
      <c r="C149" s="17"/>
      <c r="D149" s="280"/>
      <c r="E149" s="281"/>
      <c r="F149" s="282"/>
      <c r="G149" s="17"/>
      <c r="H149" s="283"/>
      <c r="I149" s="174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</row>
    <row r="150" spans="1:38" s="182" customFormat="1" ht="18.75">
      <c r="A150" s="12"/>
      <c r="B150" s="17"/>
      <c r="C150" s="17"/>
      <c r="D150" s="280"/>
      <c r="E150" s="281"/>
      <c r="F150" s="282"/>
      <c r="G150" s="17"/>
      <c r="H150" s="283"/>
      <c r="I150" s="174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</row>
    <row r="151" spans="1:38" s="182" customFormat="1" ht="18.75">
      <c r="A151" s="12"/>
      <c r="B151" s="17"/>
      <c r="C151" s="17"/>
      <c r="D151" s="280"/>
      <c r="E151" s="281"/>
      <c r="F151" s="282"/>
      <c r="G151" s="17"/>
      <c r="H151" s="283"/>
      <c r="I151" s="174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</row>
    <row r="152" spans="1:38" s="182" customFormat="1" ht="18.75">
      <c r="A152" s="12"/>
      <c r="B152" s="17"/>
      <c r="C152" s="17"/>
      <c r="D152" s="280"/>
      <c r="E152" s="281"/>
      <c r="F152" s="282"/>
      <c r="G152" s="17"/>
      <c r="H152" s="283"/>
      <c r="I152" s="174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</row>
    <row r="153" spans="1:38" s="182" customFormat="1" ht="18.75">
      <c r="A153" s="12"/>
      <c r="B153" s="17"/>
      <c r="C153" s="17"/>
      <c r="D153" s="280"/>
      <c r="E153" s="281"/>
      <c r="F153" s="282"/>
      <c r="G153" s="17"/>
      <c r="H153" s="283"/>
      <c r="I153" s="174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</row>
  </sheetData>
  <sheetProtection/>
  <mergeCells count="8">
    <mergeCell ref="A6:G6"/>
    <mergeCell ref="A7:G7"/>
    <mergeCell ref="A5:H5"/>
    <mergeCell ref="A8:H8"/>
    <mergeCell ref="A1:H1"/>
    <mergeCell ref="A2:H2"/>
    <mergeCell ref="A3:H3"/>
    <mergeCell ref="A4:H4"/>
  </mergeCells>
  <printOptions/>
  <pageMargins left="0.7" right="0.2" top="0.4" bottom="0.31" header="0.3" footer="0.23"/>
  <pageSetup blackAndWhite="1" fitToHeight="6" fitToWidth="1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8"/>
  <sheetViews>
    <sheetView view="pageBreakPreview" zoomScaleNormal="70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133.00390625" style="12" customWidth="1"/>
    <col min="2" max="2" width="8.7109375" style="22" customWidth="1"/>
    <col min="3" max="3" width="9.140625" style="23" customWidth="1"/>
    <col min="4" max="4" width="9.140625" style="10" customWidth="1"/>
    <col min="5" max="5" width="7.421875" style="11" customWidth="1"/>
    <col min="6" max="6" width="9.140625" style="22" customWidth="1"/>
    <col min="7" max="7" width="15.57421875" style="25" customWidth="1"/>
    <col min="8" max="8" width="15.7109375" style="25" customWidth="1"/>
    <col min="9" max="9" width="17.421875" style="284" customWidth="1"/>
    <col min="10" max="10" width="17.421875" style="1" customWidth="1"/>
    <col min="11" max="38" width="9.140625" style="1" customWidth="1"/>
  </cols>
  <sheetData>
    <row r="1" spans="1:8" s="287" customFormat="1" ht="15.75" customHeight="1">
      <c r="A1" s="497" t="s">
        <v>142</v>
      </c>
      <c r="B1" s="497"/>
      <c r="C1" s="497"/>
      <c r="D1" s="497"/>
      <c r="E1" s="497"/>
      <c r="F1" s="497"/>
      <c r="G1" s="497"/>
      <c r="H1" s="497"/>
    </row>
    <row r="2" spans="1:8" s="287" customFormat="1" ht="15.75" customHeight="1">
      <c r="A2" s="497" t="s">
        <v>213</v>
      </c>
      <c r="B2" s="497"/>
      <c r="C2" s="497"/>
      <c r="D2" s="497"/>
      <c r="E2" s="497"/>
      <c r="F2" s="497"/>
      <c r="G2" s="497"/>
      <c r="H2" s="497"/>
    </row>
    <row r="3" spans="1:8" s="287" customFormat="1" ht="15.75" customHeight="1">
      <c r="A3" s="497" t="s">
        <v>216</v>
      </c>
      <c r="B3" s="497"/>
      <c r="C3" s="497"/>
      <c r="D3" s="497"/>
      <c r="E3" s="497"/>
      <c r="F3" s="497"/>
      <c r="G3" s="497"/>
      <c r="H3" s="497"/>
    </row>
    <row r="4" spans="1:8" s="288" customFormat="1" ht="16.5" customHeight="1">
      <c r="A4" s="496" t="s">
        <v>211</v>
      </c>
      <c r="B4" s="496"/>
      <c r="C4" s="496"/>
      <c r="D4" s="496"/>
      <c r="E4" s="496"/>
      <c r="F4" s="496"/>
      <c r="G4" s="496"/>
      <c r="H4" s="496"/>
    </row>
    <row r="5" spans="1:8" s="288" customFormat="1" ht="16.5" customHeight="1">
      <c r="A5" s="496" t="s">
        <v>82</v>
      </c>
      <c r="B5" s="496"/>
      <c r="C5" s="496"/>
      <c r="D5" s="496"/>
      <c r="E5" s="496"/>
      <c r="F5" s="496"/>
      <c r="G5" s="496"/>
      <c r="H5" s="496"/>
    </row>
    <row r="6" spans="1:6" s="288" customFormat="1" ht="16.5" customHeight="1">
      <c r="A6" s="500"/>
      <c r="B6" s="500"/>
      <c r="C6" s="500"/>
      <c r="D6" s="500"/>
      <c r="E6" s="500"/>
      <c r="F6" s="500"/>
    </row>
    <row r="7" spans="1:6" s="288" customFormat="1" ht="16.5" customHeight="1">
      <c r="A7" s="500"/>
      <c r="B7" s="500"/>
      <c r="C7" s="500"/>
      <c r="D7" s="500"/>
      <c r="E7" s="500"/>
      <c r="F7" s="500"/>
    </row>
    <row r="8" spans="1:8" s="288" customFormat="1" ht="66" customHeight="1">
      <c r="A8" s="498" t="s">
        <v>214</v>
      </c>
      <c r="B8" s="498"/>
      <c r="C8" s="498"/>
      <c r="D8" s="498"/>
      <c r="E8" s="498"/>
      <c r="F8" s="498"/>
      <c r="G8" s="498"/>
      <c r="H8" s="498"/>
    </row>
    <row r="9" spans="1:8" s="8" customFormat="1" ht="18">
      <c r="A9" s="295"/>
      <c r="B9" s="296"/>
      <c r="C9" s="296"/>
      <c r="D9" s="296"/>
      <c r="E9" s="296"/>
      <c r="F9" s="297"/>
      <c r="G9" s="297"/>
      <c r="H9" s="297" t="s">
        <v>168</v>
      </c>
    </row>
    <row r="10" spans="1:38" s="49" customFormat="1" ht="54" customHeight="1">
      <c r="A10" s="431" t="s">
        <v>85</v>
      </c>
      <c r="B10" s="19" t="s">
        <v>29</v>
      </c>
      <c r="C10" s="43" t="s">
        <v>30</v>
      </c>
      <c r="D10" s="44" t="s">
        <v>84</v>
      </c>
      <c r="E10" s="45"/>
      <c r="F10" s="46" t="s">
        <v>31</v>
      </c>
      <c r="G10" s="47" t="s">
        <v>146</v>
      </c>
      <c r="H10" s="47" t="s">
        <v>145</v>
      </c>
      <c r="I10" s="28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9" customFormat="1" ht="34.5" customHeight="1">
      <c r="A11" s="444" t="s">
        <v>205</v>
      </c>
      <c r="B11" s="19"/>
      <c r="C11" s="43"/>
      <c r="D11" s="44"/>
      <c r="E11" s="45"/>
      <c r="F11" s="46"/>
      <c r="G11" s="475">
        <v>31879</v>
      </c>
      <c r="H11" s="475">
        <v>53200</v>
      </c>
      <c r="I11" s="284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182" customFormat="1" ht="18.75">
      <c r="A12" s="175" t="s">
        <v>38</v>
      </c>
      <c r="B12" s="176"/>
      <c r="C12" s="177"/>
      <c r="D12" s="178"/>
      <c r="E12" s="179"/>
      <c r="F12" s="180"/>
      <c r="G12" s="445">
        <f>+G13</f>
        <v>1275174</v>
      </c>
      <c r="H12" s="445">
        <f>+H13</f>
        <v>1063996</v>
      </c>
      <c r="I12" s="294" t="e">
        <f>прил10!#REF!</f>
        <v>#REF!</v>
      </c>
      <c r="J12" s="293" t="e">
        <f>прил10!#REF!</f>
        <v>#REF!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8" s="182" customFormat="1" ht="18.75">
      <c r="A13" s="183" t="s">
        <v>166</v>
      </c>
      <c r="B13" s="184"/>
      <c r="C13" s="185"/>
      <c r="D13" s="186"/>
      <c r="E13" s="187"/>
      <c r="F13" s="188"/>
      <c r="G13" s="446">
        <v>1275174</v>
      </c>
      <c r="H13" s="446">
        <v>1063996</v>
      </c>
      <c r="I13" s="294" t="e">
        <f>+G12-I12</f>
        <v>#REF!</v>
      </c>
      <c r="J13" s="293" t="e">
        <f>+H12-J12</f>
        <v>#REF!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38" s="182" customFormat="1" ht="18.75">
      <c r="A14" s="97" t="s">
        <v>39</v>
      </c>
      <c r="B14" s="137" t="s">
        <v>35</v>
      </c>
      <c r="C14" s="189"/>
      <c r="D14" s="190"/>
      <c r="E14" s="191"/>
      <c r="F14" s="192"/>
      <c r="G14" s="447">
        <v>636715</v>
      </c>
      <c r="H14" s="447">
        <v>498014</v>
      </c>
      <c r="I14" s="174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5" spans="1:38" s="182" customFormat="1" ht="37.5">
      <c r="A15" s="51" t="s">
        <v>40</v>
      </c>
      <c r="B15" s="193" t="s">
        <v>35</v>
      </c>
      <c r="C15" s="194" t="s">
        <v>36</v>
      </c>
      <c r="D15" s="195"/>
      <c r="E15" s="196"/>
      <c r="F15" s="197"/>
      <c r="G15" s="448">
        <f aca="true" t="shared" si="0" ref="G15:H18">+G16</f>
        <v>214000</v>
      </c>
      <c r="H15" s="448">
        <f t="shared" si="0"/>
        <v>163000</v>
      </c>
      <c r="I15" s="174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</row>
    <row r="16" spans="1:38" s="202" customFormat="1" ht="18.75">
      <c r="A16" s="14" t="s">
        <v>117</v>
      </c>
      <c r="B16" s="198" t="s">
        <v>35</v>
      </c>
      <c r="C16" s="199" t="s">
        <v>36</v>
      </c>
      <c r="D16" s="36" t="s">
        <v>116</v>
      </c>
      <c r="E16" s="37" t="s">
        <v>87</v>
      </c>
      <c r="F16" s="200"/>
      <c r="G16" s="449">
        <f t="shared" si="0"/>
        <v>214000</v>
      </c>
      <c r="H16" s="449">
        <f t="shared" si="0"/>
        <v>163000</v>
      </c>
      <c r="I16" s="114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</row>
    <row r="17" spans="1:38" s="206" customFormat="1" ht="19.5">
      <c r="A17" s="13" t="s">
        <v>119</v>
      </c>
      <c r="B17" s="115" t="s">
        <v>35</v>
      </c>
      <c r="C17" s="203" t="s">
        <v>36</v>
      </c>
      <c r="D17" s="4" t="s">
        <v>118</v>
      </c>
      <c r="E17" s="5" t="s">
        <v>87</v>
      </c>
      <c r="F17" s="204"/>
      <c r="G17" s="450">
        <f t="shared" si="0"/>
        <v>214000</v>
      </c>
      <c r="H17" s="450">
        <f t="shared" si="0"/>
        <v>163000</v>
      </c>
      <c r="I17" s="31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</row>
    <row r="18" spans="1:38" s="206" customFormat="1" ht="19.5">
      <c r="A18" s="38" t="s">
        <v>93</v>
      </c>
      <c r="B18" s="50" t="s">
        <v>35</v>
      </c>
      <c r="C18" s="207" t="s">
        <v>36</v>
      </c>
      <c r="D18" s="40" t="s">
        <v>118</v>
      </c>
      <c r="E18" s="41" t="s">
        <v>92</v>
      </c>
      <c r="F18" s="208"/>
      <c r="G18" s="451">
        <f t="shared" si="0"/>
        <v>214000</v>
      </c>
      <c r="H18" s="451">
        <f t="shared" si="0"/>
        <v>163000</v>
      </c>
      <c r="I18" s="31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</row>
    <row r="19" spans="1:38" s="206" customFormat="1" ht="48.75" customHeight="1">
      <c r="A19" s="30" t="s">
        <v>42</v>
      </c>
      <c r="B19" s="16" t="s">
        <v>35</v>
      </c>
      <c r="C19" s="209" t="s">
        <v>36</v>
      </c>
      <c r="D19" s="6" t="s">
        <v>118</v>
      </c>
      <c r="E19" s="7" t="s">
        <v>92</v>
      </c>
      <c r="F19" s="210" t="s">
        <v>37</v>
      </c>
      <c r="G19" s="452">
        <v>214000</v>
      </c>
      <c r="H19" s="452">
        <v>163000</v>
      </c>
      <c r="I19" s="31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</row>
    <row r="20" spans="1:38" s="206" customFormat="1" ht="37.5">
      <c r="A20" s="51" t="s">
        <v>51</v>
      </c>
      <c r="B20" s="193" t="s">
        <v>35</v>
      </c>
      <c r="C20" s="193" t="s">
        <v>41</v>
      </c>
      <c r="D20" s="194"/>
      <c r="E20" s="197"/>
      <c r="F20" s="193"/>
      <c r="G20" s="448">
        <f aca="true" t="shared" si="1" ref="G20:H22">+G21</f>
        <v>502715</v>
      </c>
      <c r="H20" s="448">
        <f t="shared" si="1"/>
        <v>415014</v>
      </c>
      <c r="I20" s="31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</row>
    <row r="21" spans="1:38" s="206" customFormat="1" ht="19.5">
      <c r="A21" s="14" t="s">
        <v>121</v>
      </c>
      <c r="B21" s="198" t="s">
        <v>35</v>
      </c>
      <c r="C21" s="199" t="s">
        <v>41</v>
      </c>
      <c r="D21" s="2" t="s">
        <v>120</v>
      </c>
      <c r="E21" s="3" t="s">
        <v>87</v>
      </c>
      <c r="F21" s="200"/>
      <c r="G21" s="449">
        <f t="shared" si="1"/>
        <v>502715</v>
      </c>
      <c r="H21" s="449">
        <f t="shared" si="1"/>
        <v>415014</v>
      </c>
      <c r="I21" s="31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</row>
    <row r="22" spans="1:38" s="206" customFormat="1" ht="19.5">
      <c r="A22" s="13" t="s">
        <v>123</v>
      </c>
      <c r="B22" s="115" t="s">
        <v>35</v>
      </c>
      <c r="C22" s="203" t="s">
        <v>41</v>
      </c>
      <c r="D22" s="4" t="s">
        <v>122</v>
      </c>
      <c r="E22" s="5" t="s">
        <v>87</v>
      </c>
      <c r="F22" s="204"/>
      <c r="G22" s="450">
        <f t="shared" si="1"/>
        <v>502715</v>
      </c>
      <c r="H22" s="450">
        <f t="shared" si="1"/>
        <v>415014</v>
      </c>
      <c r="I22" s="31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</row>
    <row r="23" spans="1:9" s="205" customFormat="1" ht="19.5">
      <c r="A23" s="38" t="s">
        <v>93</v>
      </c>
      <c r="B23" s="50" t="s">
        <v>35</v>
      </c>
      <c r="C23" s="207" t="s">
        <v>41</v>
      </c>
      <c r="D23" s="40" t="s">
        <v>122</v>
      </c>
      <c r="E23" s="41" t="s">
        <v>92</v>
      </c>
      <c r="F23" s="208"/>
      <c r="G23" s="451">
        <f>SUM(G24:G26)</f>
        <v>502715</v>
      </c>
      <c r="H23" s="451">
        <f>SUM(H24:H26)</f>
        <v>415014</v>
      </c>
      <c r="I23" s="31"/>
    </row>
    <row r="24" spans="1:9" s="205" customFormat="1" ht="43.5" customHeight="1">
      <c r="A24" s="30" t="s">
        <v>42</v>
      </c>
      <c r="B24" s="16" t="s">
        <v>35</v>
      </c>
      <c r="C24" s="209" t="s">
        <v>41</v>
      </c>
      <c r="D24" s="6" t="s">
        <v>122</v>
      </c>
      <c r="E24" s="7" t="s">
        <v>92</v>
      </c>
      <c r="F24" s="210" t="s">
        <v>37</v>
      </c>
      <c r="G24" s="452">
        <v>471708</v>
      </c>
      <c r="H24" s="452">
        <v>384007</v>
      </c>
      <c r="I24" s="31"/>
    </row>
    <row r="25" spans="1:9" s="205" customFormat="1" ht="19.5">
      <c r="A25" s="32" t="s">
        <v>43</v>
      </c>
      <c r="B25" s="16" t="s">
        <v>35</v>
      </c>
      <c r="C25" s="209" t="s">
        <v>41</v>
      </c>
      <c r="D25" s="6" t="s">
        <v>122</v>
      </c>
      <c r="E25" s="7" t="s">
        <v>92</v>
      </c>
      <c r="F25" s="210" t="s">
        <v>44</v>
      </c>
      <c r="G25" s="452">
        <v>26007</v>
      </c>
      <c r="H25" s="452">
        <v>26007</v>
      </c>
      <c r="I25" s="31"/>
    </row>
    <row r="26" spans="1:9" s="205" customFormat="1" ht="19.5">
      <c r="A26" s="32" t="s">
        <v>45</v>
      </c>
      <c r="B26" s="16" t="s">
        <v>35</v>
      </c>
      <c r="C26" s="209" t="s">
        <v>41</v>
      </c>
      <c r="D26" s="6" t="s">
        <v>122</v>
      </c>
      <c r="E26" s="7" t="s">
        <v>92</v>
      </c>
      <c r="F26" s="210" t="s">
        <v>46</v>
      </c>
      <c r="G26" s="452">
        <v>5000</v>
      </c>
      <c r="H26" s="452">
        <v>5000</v>
      </c>
      <c r="I26" s="31"/>
    </row>
    <row r="27" spans="1:9" s="205" customFormat="1" ht="19.5">
      <c r="A27" s="52" t="s">
        <v>133</v>
      </c>
      <c r="B27" s="28" t="s">
        <v>35</v>
      </c>
      <c r="C27" s="111" t="s">
        <v>47</v>
      </c>
      <c r="D27" s="111"/>
      <c r="E27" s="211"/>
      <c r="F27" s="212"/>
      <c r="G27" s="453">
        <f>+G28</f>
        <v>3000</v>
      </c>
      <c r="H27" s="453">
        <f>+H28</f>
        <v>3000</v>
      </c>
      <c r="I27" s="31"/>
    </row>
    <row r="28" spans="1:9" s="205" customFormat="1" ht="43.5" customHeight="1">
      <c r="A28" s="14" t="s">
        <v>135</v>
      </c>
      <c r="B28" s="198" t="s">
        <v>35</v>
      </c>
      <c r="C28" s="199" t="s">
        <v>47</v>
      </c>
      <c r="D28" s="2" t="s">
        <v>150</v>
      </c>
      <c r="E28" s="3" t="s">
        <v>87</v>
      </c>
      <c r="F28" s="200"/>
      <c r="G28" s="449">
        <v>3000</v>
      </c>
      <c r="H28" s="449">
        <v>3000</v>
      </c>
      <c r="I28" s="31"/>
    </row>
    <row r="29" spans="1:9" s="205" customFormat="1" ht="37.5">
      <c r="A29" s="13" t="s">
        <v>151</v>
      </c>
      <c r="B29" s="115" t="s">
        <v>35</v>
      </c>
      <c r="C29" s="203" t="s">
        <v>47</v>
      </c>
      <c r="D29" s="4" t="s">
        <v>152</v>
      </c>
      <c r="E29" s="5" t="s">
        <v>87</v>
      </c>
      <c r="F29" s="204"/>
      <c r="G29" s="450">
        <f>+G30</f>
        <v>3000</v>
      </c>
      <c r="H29" s="450">
        <f>+H30</f>
        <v>3000</v>
      </c>
      <c r="I29" s="31"/>
    </row>
    <row r="30" spans="1:9" s="205" customFormat="1" ht="37.5">
      <c r="A30" s="38" t="s">
        <v>153</v>
      </c>
      <c r="B30" s="50" t="s">
        <v>35</v>
      </c>
      <c r="C30" s="207" t="s">
        <v>47</v>
      </c>
      <c r="D30" s="40" t="s">
        <v>152</v>
      </c>
      <c r="E30" s="41" t="s">
        <v>124</v>
      </c>
      <c r="F30" s="208"/>
      <c r="G30" s="451">
        <f>SUM(G31:G31)</f>
        <v>3000</v>
      </c>
      <c r="H30" s="451">
        <f>SUM(H31:H31)</f>
        <v>3000</v>
      </c>
      <c r="I30" s="31"/>
    </row>
    <row r="31" spans="1:9" s="205" customFormat="1" ht="56.25">
      <c r="A31" s="30" t="s">
        <v>42</v>
      </c>
      <c r="B31" s="16" t="s">
        <v>35</v>
      </c>
      <c r="C31" s="209" t="s">
        <v>47</v>
      </c>
      <c r="D31" s="6" t="s">
        <v>152</v>
      </c>
      <c r="E31" s="35" t="s">
        <v>124</v>
      </c>
      <c r="F31" s="210" t="s">
        <v>48</v>
      </c>
      <c r="G31" s="452">
        <v>3000</v>
      </c>
      <c r="H31" s="452">
        <v>3000</v>
      </c>
      <c r="I31" s="31"/>
    </row>
    <row r="32" spans="1:9" s="138" customFormat="1" ht="18.75">
      <c r="A32" s="51" t="s">
        <v>52</v>
      </c>
      <c r="B32" s="193" t="s">
        <v>35</v>
      </c>
      <c r="C32" s="194" t="s">
        <v>53</v>
      </c>
      <c r="D32" s="66"/>
      <c r="E32" s="67"/>
      <c r="F32" s="197"/>
      <c r="G32" s="448">
        <f>G33+G37+G41+G45</f>
        <v>17000</v>
      </c>
      <c r="H32" s="448">
        <f>H33+H37+H41+H45</f>
        <v>17000</v>
      </c>
      <c r="I32" s="99"/>
    </row>
    <row r="33" spans="1:9" s="226" customFormat="1" ht="56.25">
      <c r="A33" s="75" t="s">
        <v>170</v>
      </c>
      <c r="B33" s="103" t="s">
        <v>35</v>
      </c>
      <c r="C33" s="224" t="s">
        <v>53</v>
      </c>
      <c r="D33" s="76" t="s">
        <v>54</v>
      </c>
      <c r="E33" s="157" t="s">
        <v>87</v>
      </c>
      <c r="F33" s="225"/>
      <c r="G33" s="454">
        <f>+G34</f>
        <v>3000</v>
      </c>
      <c r="H33" s="454">
        <f>+H34</f>
        <v>3000</v>
      </c>
      <c r="I33" s="9"/>
    </row>
    <row r="34" spans="1:9" s="226" customFormat="1" ht="56.25">
      <c r="A34" s="60" t="s">
        <v>171</v>
      </c>
      <c r="B34" s="95" t="s">
        <v>35</v>
      </c>
      <c r="C34" s="227" t="s">
        <v>53</v>
      </c>
      <c r="D34" s="61" t="s">
        <v>97</v>
      </c>
      <c r="E34" s="221" t="s">
        <v>87</v>
      </c>
      <c r="F34" s="228"/>
      <c r="G34" s="456">
        <f>+G35</f>
        <v>3000</v>
      </c>
      <c r="H34" s="456">
        <f>+H35</f>
        <v>3000</v>
      </c>
      <c r="I34" s="9"/>
    </row>
    <row r="35" spans="1:9" s="138" customFormat="1" ht="18.75">
      <c r="A35" s="159" t="s">
        <v>98</v>
      </c>
      <c r="B35" s="229" t="s">
        <v>35</v>
      </c>
      <c r="C35" s="230" t="s">
        <v>53</v>
      </c>
      <c r="D35" s="64" t="s">
        <v>97</v>
      </c>
      <c r="E35" s="65">
        <v>1434</v>
      </c>
      <c r="F35" s="231"/>
      <c r="G35" s="457">
        <f>G36</f>
        <v>3000</v>
      </c>
      <c r="H35" s="457">
        <f>H36</f>
        <v>3000</v>
      </c>
      <c r="I35" s="99"/>
    </row>
    <row r="36" spans="1:9" s="138" customFormat="1" ht="18.75">
      <c r="A36" s="232" t="s">
        <v>43</v>
      </c>
      <c r="B36" s="20" t="s">
        <v>35</v>
      </c>
      <c r="C36" s="20" t="s">
        <v>53</v>
      </c>
      <c r="D36" s="62" t="s">
        <v>97</v>
      </c>
      <c r="E36" s="63">
        <v>1434</v>
      </c>
      <c r="F36" s="20" t="s">
        <v>44</v>
      </c>
      <c r="G36" s="458">
        <v>3000</v>
      </c>
      <c r="H36" s="458">
        <v>3000</v>
      </c>
      <c r="I36" s="99"/>
    </row>
    <row r="37" spans="1:9" s="226" customFormat="1" ht="56.25">
      <c r="A37" s="75" t="s">
        <v>172</v>
      </c>
      <c r="B37" s="103" t="s">
        <v>35</v>
      </c>
      <c r="C37" s="224" t="s">
        <v>53</v>
      </c>
      <c r="D37" s="76" t="s">
        <v>55</v>
      </c>
      <c r="E37" s="157" t="s">
        <v>87</v>
      </c>
      <c r="F37" s="225"/>
      <c r="G37" s="454">
        <f aca="true" t="shared" si="2" ref="G37:H39">+G38</f>
        <v>2000</v>
      </c>
      <c r="H37" s="454">
        <f t="shared" si="2"/>
        <v>2000</v>
      </c>
      <c r="I37" s="9"/>
    </row>
    <row r="38" spans="1:9" s="226" customFormat="1" ht="56.25">
      <c r="A38" s="60" t="s">
        <v>173</v>
      </c>
      <c r="B38" s="95" t="s">
        <v>35</v>
      </c>
      <c r="C38" s="227" t="s">
        <v>53</v>
      </c>
      <c r="D38" s="68" t="s">
        <v>108</v>
      </c>
      <c r="E38" s="233" t="s">
        <v>87</v>
      </c>
      <c r="F38" s="222"/>
      <c r="G38" s="459">
        <f t="shared" si="2"/>
        <v>2000</v>
      </c>
      <c r="H38" s="459">
        <f t="shared" si="2"/>
        <v>2000</v>
      </c>
      <c r="I38" s="9"/>
    </row>
    <row r="39" spans="1:249" s="205" customFormat="1" ht="19.5">
      <c r="A39" s="38" t="s">
        <v>110</v>
      </c>
      <c r="B39" s="50" t="s">
        <v>35</v>
      </c>
      <c r="C39" s="207" t="s">
        <v>53</v>
      </c>
      <c r="D39" s="55" t="s">
        <v>108</v>
      </c>
      <c r="E39" s="56" t="s">
        <v>109</v>
      </c>
      <c r="F39" s="234"/>
      <c r="G39" s="460">
        <f t="shared" si="2"/>
        <v>2000</v>
      </c>
      <c r="H39" s="460">
        <f t="shared" si="2"/>
        <v>2000</v>
      </c>
      <c r="I39" s="9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  <c r="HK39" s="226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/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6"/>
      <c r="IL39" s="226"/>
      <c r="IM39" s="226"/>
      <c r="IN39" s="226"/>
      <c r="IO39" s="226"/>
    </row>
    <row r="40" spans="1:249" s="205" customFormat="1" ht="19.5">
      <c r="A40" s="235" t="s">
        <v>43</v>
      </c>
      <c r="B40" s="16" t="s">
        <v>35</v>
      </c>
      <c r="C40" s="16" t="s">
        <v>53</v>
      </c>
      <c r="D40" s="57" t="s">
        <v>108</v>
      </c>
      <c r="E40" s="58" t="s">
        <v>109</v>
      </c>
      <c r="F40" s="16" t="s">
        <v>44</v>
      </c>
      <c r="G40" s="458">
        <v>2000</v>
      </c>
      <c r="H40" s="458">
        <v>2000</v>
      </c>
      <c r="I40" s="9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6"/>
      <c r="EC40" s="226"/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6"/>
      <c r="ES40" s="226"/>
      <c r="ET40" s="226"/>
      <c r="EU40" s="226"/>
      <c r="EV40" s="226"/>
      <c r="EW40" s="226"/>
      <c r="EX40" s="226"/>
      <c r="EY40" s="226"/>
      <c r="EZ40" s="226"/>
      <c r="FA40" s="226"/>
      <c r="FB40" s="226"/>
      <c r="FC40" s="226"/>
      <c r="FD40" s="226"/>
      <c r="FE40" s="226"/>
      <c r="FF40" s="226"/>
      <c r="FG40" s="226"/>
      <c r="FH40" s="226"/>
      <c r="FI40" s="226"/>
      <c r="FJ40" s="226"/>
      <c r="FK40" s="226"/>
      <c r="FL40" s="226"/>
      <c r="FM40" s="226"/>
      <c r="FN40" s="226"/>
      <c r="FO40" s="226"/>
      <c r="FP40" s="226"/>
      <c r="FQ40" s="226"/>
      <c r="FR40" s="226"/>
      <c r="FS40" s="226"/>
      <c r="FT40" s="226"/>
      <c r="FU40" s="226"/>
      <c r="FV40" s="226"/>
      <c r="FW40" s="226"/>
      <c r="FX40" s="226"/>
      <c r="FY40" s="226"/>
      <c r="FZ40" s="226"/>
      <c r="GA40" s="226"/>
      <c r="GB40" s="226"/>
      <c r="GC40" s="226"/>
      <c r="GD40" s="226"/>
      <c r="GE40" s="226"/>
      <c r="GF40" s="226"/>
      <c r="GG40" s="226"/>
      <c r="GH40" s="226"/>
      <c r="GI40" s="226"/>
      <c r="GJ40" s="226"/>
      <c r="GK40" s="226"/>
      <c r="GL40" s="226"/>
      <c r="GM40" s="226"/>
      <c r="GN40" s="226"/>
      <c r="GO40" s="226"/>
      <c r="GP40" s="226"/>
      <c r="GQ40" s="226"/>
      <c r="GR40" s="226"/>
      <c r="GS40" s="226"/>
      <c r="GT40" s="226"/>
      <c r="GU40" s="226"/>
      <c r="GV40" s="226"/>
      <c r="GW40" s="226"/>
      <c r="GX40" s="226"/>
      <c r="GY40" s="226"/>
      <c r="GZ40" s="226"/>
      <c r="HA40" s="226"/>
      <c r="HB40" s="226"/>
      <c r="HC40" s="226"/>
      <c r="HD40" s="226"/>
      <c r="HE40" s="226"/>
      <c r="HF40" s="226"/>
      <c r="HG40" s="226"/>
      <c r="HH40" s="226"/>
      <c r="HI40" s="226"/>
      <c r="HJ40" s="226"/>
      <c r="HK40" s="226"/>
      <c r="HL40" s="226"/>
      <c r="HM40" s="226"/>
      <c r="HN40" s="226"/>
      <c r="HO40" s="226"/>
      <c r="HP40" s="226"/>
      <c r="HQ40" s="226"/>
      <c r="HR40" s="226"/>
      <c r="HS40" s="226"/>
      <c r="HT40" s="226"/>
      <c r="HU40" s="226"/>
      <c r="HV40" s="226"/>
      <c r="HW40" s="226"/>
      <c r="HX40" s="226"/>
      <c r="HY40" s="226"/>
      <c r="HZ40" s="226"/>
      <c r="IA40" s="226"/>
      <c r="IB40" s="226"/>
      <c r="IC40" s="226"/>
      <c r="ID40" s="226"/>
      <c r="IE40" s="226"/>
      <c r="IF40" s="226"/>
      <c r="IG40" s="226"/>
      <c r="IH40" s="226"/>
      <c r="II40" s="226"/>
      <c r="IJ40" s="226"/>
      <c r="IK40" s="226"/>
      <c r="IL40" s="226"/>
      <c r="IM40" s="226"/>
      <c r="IN40" s="226"/>
      <c r="IO40" s="226"/>
    </row>
    <row r="41" spans="1:9" s="226" customFormat="1" ht="18.75">
      <c r="A41" s="77" t="s">
        <v>127</v>
      </c>
      <c r="B41" s="216" t="s">
        <v>35</v>
      </c>
      <c r="C41" s="78">
        <v>13</v>
      </c>
      <c r="D41" s="79" t="s">
        <v>126</v>
      </c>
      <c r="E41" s="236" t="s">
        <v>87</v>
      </c>
      <c r="F41" s="237"/>
      <c r="G41" s="461">
        <f>+G42</f>
        <v>2000</v>
      </c>
      <c r="H41" s="461">
        <f>+H42</f>
        <v>2000</v>
      </c>
      <c r="I41" s="99" t="s">
        <v>57</v>
      </c>
    </row>
    <row r="42" spans="1:9" s="138" customFormat="1" ht="18.75">
      <c r="A42" s="60" t="s">
        <v>129</v>
      </c>
      <c r="B42" s="238" t="s">
        <v>35</v>
      </c>
      <c r="C42" s="69">
        <v>13</v>
      </c>
      <c r="D42" s="70" t="s">
        <v>128</v>
      </c>
      <c r="E42" s="239" t="s">
        <v>87</v>
      </c>
      <c r="F42" s="240"/>
      <c r="G42" s="459">
        <f>G43</f>
        <v>2000</v>
      </c>
      <c r="H42" s="459">
        <f>H43</f>
        <v>2000</v>
      </c>
      <c r="I42" s="99"/>
    </row>
    <row r="43" spans="1:9" s="138" customFormat="1" ht="18.75">
      <c r="A43" s="100" t="s">
        <v>131</v>
      </c>
      <c r="B43" s="149" t="s">
        <v>35</v>
      </c>
      <c r="C43" s="80">
        <v>13</v>
      </c>
      <c r="D43" s="81" t="s">
        <v>128</v>
      </c>
      <c r="E43" s="241" t="s">
        <v>130</v>
      </c>
      <c r="F43" s="152"/>
      <c r="G43" s="462">
        <f>G44</f>
        <v>2000</v>
      </c>
      <c r="H43" s="462">
        <f>H44</f>
        <v>2000</v>
      </c>
      <c r="I43" s="99"/>
    </row>
    <row r="44" spans="1:9" s="138" customFormat="1" ht="18.75">
      <c r="A44" s="232" t="s">
        <v>43</v>
      </c>
      <c r="B44" s="144" t="s">
        <v>35</v>
      </c>
      <c r="C44" s="72">
        <v>13</v>
      </c>
      <c r="D44" s="73" t="s">
        <v>128</v>
      </c>
      <c r="E44" s="146" t="s">
        <v>130</v>
      </c>
      <c r="F44" s="144" t="s">
        <v>44</v>
      </c>
      <c r="G44" s="463">
        <v>2000</v>
      </c>
      <c r="H44" s="463">
        <v>2000</v>
      </c>
      <c r="I44" s="99"/>
    </row>
    <row r="45" spans="1:9" s="138" customFormat="1" ht="18.75">
      <c r="A45" s="242" t="s">
        <v>133</v>
      </c>
      <c r="B45" s="243" t="s">
        <v>35</v>
      </c>
      <c r="C45" s="243" t="s">
        <v>53</v>
      </c>
      <c r="D45" s="156" t="s">
        <v>132</v>
      </c>
      <c r="E45" s="157" t="s">
        <v>87</v>
      </c>
      <c r="F45" s="244"/>
      <c r="G45" s="454">
        <f>+G46</f>
        <v>10000</v>
      </c>
      <c r="H45" s="454">
        <f>+H46</f>
        <v>10000</v>
      </c>
      <c r="I45" s="99"/>
    </row>
    <row r="46" spans="1:9" s="138" customFormat="1" ht="18.75">
      <c r="A46" s="245" t="s">
        <v>135</v>
      </c>
      <c r="B46" s="246" t="s">
        <v>35</v>
      </c>
      <c r="C46" s="246" t="s">
        <v>53</v>
      </c>
      <c r="D46" s="247" t="s">
        <v>134</v>
      </c>
      <c r="E46" s="239" t="s">
        <v>87</v>
      </c>
      <c r="F46" s="248"/>
      <c r="G46" s="459">
        <v>10000</v>
      </c>
      <c r="H46" s="459">
        <v>10000</v>
      </c>
      <c r="I46" s="99" t="s">
        <v>56</v>
      </c>
    </row>
    <row r="47" spans="1:255" s="249" customFormat="1" ht="19.5">
      <c r="A47" s="100" t="s">
        <v>90</v>
      </c>
      <c r="B47" s="42" t="s">
        <v>35</v>
      </c>
      <c r="C47" s="42">
        <v>13</v>
      </c>
      <c r="D47" s="82" t="s">
        <v>134</v>
      </c>
      <c r="E47" s="151" t="s">
        <v>89</v>
      </c>
      <c r="F47" s="42"/>
      <c r="G47" s="464">
        <f>SUM(G48:G48)</f>
        <v>5000</v>
      </c>
      <c r="H47" s="464">
        <f>SUM(H48:H48)</f>
        <v>5000</v>
      </c>
      <c r="I47" s="285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0"/>
      <c r="BZ47" s="250"/>
      <c r="CA47" s="250"/>
      <c r="CB47" s="250"/>
      <c r="CC47" s="250"/>
      <c r="CD47" s="250"/>
      <c r="CE47" s="250"/>
      <c r="CF47" s="250"/>
      <c r="CG47" s="250"/>
      <c r="CH47" s="250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0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/>
      <c r="DQ47" s="250"/>
      <c r="DR47" s="250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/>
      <c r="ES47" s="250"/>
      <c r="ET47" s="250"/>
      <c r="EU47" s="250"/>
      <c r="EV47" s="250"/>
      <c r="EW47" s="250"/>
      <c r="EX47" s="250"/>
      <c r="EY47" s="250"/>
      <c r="EZ47" s="250"/>
      <c r="FA47" s="250"/>
      <c r="FB47" s="250"/>
      <c r="FC47" s="250"/>
      <c r="FD47" s="250"/>
      <c r="FE47" s="250"/>
      <c r="FF47" s="250"/>
      <c r="FG47" s="250"/>
      <c r="FH47" s="250"/>
      <c r="FI47" s="250"/>
      <c r="FJ47" s="250"/>
      <c r="FK47" s="250"/>
      <c r="FL47" s="250"/>
      <c r="FM47" s="250"/>
      <c r="FN47" s="250"/>
      <c r="FO47" s="250"/>
      <c r="FP47" s="250"/>
      <c r="FQ47" s="250"/>
      <c r="FR47" s="250"/>
      <c r="FS47" s="250"/>
      <c r="FT47" s="250"/>
      <c r="FU47" s="250"/>
      <c r="FV47" s="250"/>
      <c r="FW47" s="250"/>
      <c r="FX47" s="250"/>
      <c r="FY47" s="250"/>
      <c r="FZ47" s="250"/>
      <c r="GA47" s="250"/>
      <c r="GB47" s="250"/>
      <c r="GC47" s="250"/>
      <c r="GD47" s="250"/>
      <c r="GE47" s="250"/>
      <c r="GF47" s="250"/>
      <c r="GG47" s="250"/>
      <c r="GH47" s="250"/>
      <c r="GI47" s="250"/>
      <c r="GJ47" s="250"/>
      <c r="GK47" s="250"/>
      <c r="GL47" s="250"/>
      <c r="GM47" s="250"/>
      <c r="GN47" s="250"/>
      <c r="GO47" s="250"/>
      <c r="GP47" s="250"/>
      <c r="GQ47" s="250"/>
      <c r="GR47" s="250"/>
      <c r="GS47" s="250"/>
      <c r="GT47" s="250"/>
      <c r="GU47" s="250"/>
      <c r="GV47" s="250"/>
      <c r="GW47" s="250"/>
      <c r="GX47" s="250"/>
      <c r="GY47" s="250"/>
      <c r="GZ47" s="250"/>
      <c r="HA47" s="250"/>
      <c r="HB47" s="250"/>
      <c r="HC47" s="250"/>
      <c r="HD47" s="250"/>
      <c r="HE47" s="250"/>
      <c r="HF47" s="250"/>
      <c r="HG47" s="250"/>
      <c r="HH47" s="250"/>
      <c r="HI47" s="250"/>
      <c r="HJ47" s="250"/>
      <c r="HK47" s="250"/>
      <c r="HL47" s="250"/>
      <c r="HM47" s="250"/>
      <c r="HN47" s="250"/>
      <c r="HO47" s="250"/>
      <c r="HP47" s="250"/>
      <c r="HQ47" s="250"/>
      <c r="HR47" s="250"/>
      <c r="HS47" s="250"/>
      <c r="HT47" s="250"/>
      <c r="HU47" s="250"/>
      <c r="HV47" s="250"/>
      <c r="HW47" s="250"/>
      <c r="HX47" s="250"/>
      <c r="HY47" s="250"/>
      <c r="HZ47" s="250"/>
      <c r="IA47" s="250"/>
      <c r="IB47" s="250"/>
      <c r="IC47" s="250"/>
      <c r="ID47" s="250"/>
      <c r="IE47" s="250"/>
      <c r="IF47" s="250"/>
      <c r="IG47" s="250"/>
      <c r="IH47" s="250"/>
      <c r="II47" s="250"/>
      <c r="IJ47" s="250"/>
      <c r="IK47" s="250"/>
      <c r="IL47" s="250"/>
      <c r="IM47" s="250"/>
      <c r="IN47" s="250"/>
      <c r="IO47" s="250"/>
      <c r="IP47" s="250"/>
      <c r="IQ47" s="250"/>
      <c r="IR47" s="250"/>
      <c r="IS47" s="250"/>
      <c r="IT47" s="250"/>
      <c r="IU47" s="250"/>
    </row>
    <row r="48" spans="1:255" s="249" customFormat="1" ht="19.5">
      <c r="A48" s="102" t="s">
        <v>43</v>
      </c>
      <c r="B48" s="74" t="s">
        <v>35</v>
      </c>
      <c r="C48" s="74">
        <v>13</v>
      </c>
      <c r="D48" s="73" t="s">
        <v>134</v>
      </c>
      <c r="E48" s="146" t="s">
        <v>89</v>
      </c>
      <c r="F48" s="74" t="s">
        <v>44</v>
      </c>
      <c r="G48" s="465">
        <v>5000</v>
      </c>
      <c r="H48" s="465">
        <v>5000</v>
      </c>
      <c r="I48" s="285"/>
      <c r="J48" s="251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0"/>
      <c r="BT48" s="250"/>
      <c r="BU48" s="250"/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0"/>
      <c r="CH48" s="250"/>
      <c r="CI48" s="250"/>
      <c r="CJ48" s="250"/>
      <c r="CK48" s="250"/>
      <c r="CL48" s="250"/>
      <c r="CM48" s="250"/>
      <c r="CN48" s="250"/>
      <c r="CO48" s="250"/>
      <c r="CP48" s="250"/>
      <c r="CQ48" s="250"/>
      <c r="CR48" s="250"/>
      <c r="CS48" s="250"/>
      <c r="CT48" s="250"/>
      <c r="CU48" s="250"/>
      <c r="CV48" s="250"/>
      <c r="CW48" s="250"/>
      <c r="CX48" s="250"/>
      <c r="CY48" s="250"/>
      <c r="CZ48" s="250"/>
      <c r="DA48" s="250"/>
      <c r="DB48" s="250"/>
      <c r="DC48" s="250"/>
      <c r="DD48" s="250"/>
      <c r="DE48" s="250"/>
      <c r="DF48" s="250"/>
      <c r="DG48" s="250"/>
      <c r="DH48" s="250"/>
      <c r="DI48" s="250"/>
      <c r="DJ48" s="250"/>
      <c r="DK48" s="250"/>
      <c r="DL48" s="250"/>
      <c r="DM48" s="250"/>
      <c r="DN48" s="250"/>
      <c r="DO48" s="250"/>
      <c r="DP48" s="250"/>
      <c r="DQ48" s="250"/>
      <c r="DR48" s="250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250"/>
      <c r="EJ48" s="250"/>
      <c r="EK48" s="250"/>
      <c r="EL48" s="250"/>
      <c r="EM48" s="250"/>
      <c r="EN48" s="250"/>
      <c r="EO48" s="250"/>
      <c r="EP48" s="250"/>
      <c r="EQ48" s="250"/>
      <c r="ER48" s="250"/>
      <c r="ES48" s="250"/>
      <c r="ET48" s="250"/>
      <c r="EU48" s="250"/>
      <c r="EV48" s="250"/>
      <c r="EW48" s="250"/>
      <c r="EX48" s="250"/>
      <c r="EY48" s="250"/>
      <c r="EZ48" s="250"/>
      <c r="FA48" s="250"/>
      <c r="FB48" s="250"/>
      <c r="FC48" s="250"/>
      <c r="FD48" s="250"/>
      <c r="FE48" s="250"/>
      <c r="FF48" s="250"/>
      <c r="FG48" s="250"/>
      <c r="FH48" s="250"/>
      <c r="FI48" s="250"/>
      <c r="FJ48" s="250"/>
      <c r="FK48" s="250"/>
      <c r="FL48" s="250"/>
      <c r="FM48" s="250"/>
      <c r="FN48" s="250"/>
      <c r="FO48" s="250"/>
      <c r="FP48" s="250"/>
      <c r="FQ48" s="250"/>
      <c r="FR48" s="250"/>
      <c r="FS48" s="250"/>
      <c r="FT48" s="250"/>
      <c r="FU48" s="250"/>
      <c r="FV48" s="250"/>
      <c r="FW48" s="250"/>
      <c r="FX48" s="250"/>
      <c r="FY48" s="250"/>
      <c r="FZ48" s="250"/>
      <c r="GA48" s="250"/>
      <c r="GB48" s="250"/>
      <c r="GC48" s="250"/>
      <c r="GD48" s="250"/>
      <c r="GE48" s="250"/>
      <c r="GF48" s="250"/>
      <c r="GG48" s="250"/>
      <c r="GH48" s="250"/>
      <c r="GI48" s="250"/>
      <c r="GJ48" s="250"/>
      <c r="GK48" s="250"/>
      <c r="GL48" s="250"/>
      <c r="GM48" s="250"/>
      <c r="GN48" s="250"/>
      <c r="GO48" s="250"/>
      <c r="GP48" s="250"/>
      <c r="GQ48" s="250"/>
      <c r="GR48" s="250"/>
      <c r="GS48" s="250"/>
      <c r="GT48" s="250"/>
      <c r="GU48" s="250"/>
      <c r="GV48" s="250"/>
      <c r="GW48" s="250"/>
      <c r="GX48" s="250"/>
      <c r="GY48" s="250"/>
      <c r="GZ48" s="250"/>
      <c r="HA48" s="250"/>
      <c r="HB48" s="250"/>
      <c r="HC48" s="250"/>
      <c r="HD48" s="250"/>
      <c r="HE48" s="250"/>
      <c r="HF48" s="250"/>
      <c r="HG48" s="250"/>
      <c r="HH48" s="250"/>
      <c r="HI48" s="250"/>
      <c r="HJ48" s="250"/>
      <c r="HK48" s="250"/>
      <c r="HL48" s="250"/>
      <c r="HM48" s="250"/>
      <c r="HN48" s="250"/>
      <c r="HO48" s="250"/>
      <c r="HP48" s="250"/>
      <c r="HQ48" s="250"/>
      <c r="HR48" s="250"/>
      <c r="HS48" s="250"/>
      <c r="HT48" s="250"/>
      <c r="HU48" s="250"/>
      <c r="HV48" s="250"/>
      <c r="HW48" s="250"/>
      <c r="HX48" s="250"/>
      <c r="HY48" s="250"/>
      <c r="HZ48" s="250"/>
      <c r="IA48" s="250"/>
      <c r="IB48" s="250"/>
      <c r="IC48" s="250"/>
      <c r="ID48" s="250"/>
      <c r="IE48" s="250"/>
      <c r="IF48" s="250"/>
      <c r="IG48" s="250"/>
      <c r="IH48" s="250"/>
      <c r="II48" s="250"/>
      <c r="IJ48" s="250"/>
      <c r="IK48" s="250"/>
      <c r="IL48" s="250"/>
      <c r="IM48" s="250"/>
      <c r="IN48" s="250"/>
      <c r="IO48" s="250"/>
      <c r="IP48" s="250"/>
      <c r="IQ48" s="250"/>
      <c r="IR48" s="250"/>
      <c r="IS48" s="250"/>
      <c r="IT48" s="250"/>
      <c r="IU48" s="250"/>
    </row>
    <row r="49" spans="1:255" s="249" customFormat="1" ht="19.5">
      <c r="A49" s="118" t="s">
        <v>157</v>
      </c>
      <c r="B49" s="74" t="s">
        <v>35</v>
      </c>
      <c r="C49" s="278" t="s">
        <v>53</v>
      </c>
      <c r="D49" s="73" t="s">
        <v>134</v>
      </c>
      <c r="E49" s="146" t="s">
        <v>156</v>
      </c>
      <c r="F49" s="279"/>
      <c r="G49" s="466">
        <v>5000</v>
      </c>
      <c r="H49" s="466">
        <v>5000</v>
      </c>
      <c r="I49" s="285"/>
      <c r="J49" s="251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0"/>
      <c r="CH49" s="250"/>
      <c r="CI49" s="250"/>
      <c r="CJ49" s="250"/>
      <c r="CK49" s="250"/>
      <c r="CL49" s="250"/>
      <c r="CM49" s="250"/>
      <c r="CN49" s="250"/>
      <c r="CO49" s="250"/>
      <c r="CP49" s="250"/>
      <c r="CQ49" s="250"/>
      <c r="CR49" s="250"/>
      <c r="CS49" s="250"/>
      <c r="CT49" s="250"/>
      <c r="CU49" s="250"/>
      <c r="CV49" s="250"/>
      <c r="CW49" s="250"/>
      <c r="CX49" s="250"/>
      <c r="CY49" s="250"/>
      <c r="CZ49" s="250"/>
      <c r="DA49" s="250"/>
      <c r="DB49" s="250"/>
      <c r="DC49" s="250"/>
      <c r="DD49" s="250"/>
      <c r="DE49" s="250"/>
      <c r="DF49" s="250"/>
      <c r="DG49" s="250"/>
      <c r="DH49" s="250"/>
      <c r="DI49" s="250"/>
      <c r="DJ49" s="250"/>
      <c r="DK49" s="250"/>
      <c r="DL49" s="250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0"/>
      <c r="EZ49" s="250"/>
      <c r="FA49" s="250"/>
      <c r="FB49" s="250"/>
      <c r="FC49" s="250"/>
      <c r="FD49" s="250"/>
      <c r="FE49" s="250"/>
      <c r="FF49" s="250"/>
      <c r="FG49" s="250"/>
      <c r="FH49" s="250"/>
      <c r="FI49" s="250"/>
      <c r="FJ49" s="250"/>
      <c r="FK49" s="250"/>
      <c r="FL49" s="250"/>
      <c r="FM49" s="250"/>
      <c r="FN49" s="250"/>
      <c r="FO49" s="250"/>
      <c r="FP49" s="250"/>
      <c r="FQ49" s="250"/>
      <c r="FR49" s="250"/>
      <c r="FS49" s="250"/>
      <c r="FT49" s="250"/>
      <c r="FU49" s="250"/>
      <c r="FV49" s="250"/>
      <c r="FW49" s="250"/>
      <c r="FX49" s="250"/>
      <c r="FY49" s="250"/>
      <c r="FZ49" s="250"/>
      <c r="GA49" s="250"/>
      <c r="GB49" s="250"/>
      <c r="GC49" s="250"/>
      <c r="GD49" s="250"/>
      <c r="GE49" s="250"/>
      <c r="GF49" s="250"/>
      <c r="GG49" s="250"/>
      <c r="GH49" s="250"/>
      <c r="GI49" s="250"/>
      <c r="GJ49" s="250"/>
      <c r="GK49" s="250"/>
      <c r="GL49" s="250"/>
      <c r="GM49" s="250"/>
      <c r="GN49" s="250"/>
      <c r="GO49" s="250"/>
      <c r="GP49" s="250"/>
      <c r="GQ49" s="250"/>
      <c r="GR49" s="250"/>
      <c r="GS49" s="250"/>
      <c r="GT49" s="250"/>
      <c r="GU49" s="250"/>
      <c r="GV49" s="250"/>
      <c r="GW49" s="250"/>
      <c r="GX49" s="250"/>
      <c r="GY49" s="250"/>
      <c r="GZ49" s="250"/>
      <c r="HA49" s="250"/>
      <c r="HB49" s="250"/>
      <c r="HC49" s="250"/>
      <c r="HD49" s="250"/>
      <c r="HE49" s="250"/>
      <c r="HF49" s="250"/>
      <c r="HG49" s="250"/>
      <c r="HH49" s="250"/>
      <c r="HI49" s="250"/>
      <c r="HJ49" s="250"/>
      <c r="HK49" s="250"/>
      <c r="HL49" s="250"/>
      <c r="HM49" s="250"/>
      <c r="HN49" s="250"/>
      <c r="HO49" s="250"/>
      <c r="HP49" s="250"/>
      <c r="HQ49" s="250"/>
      <c r="HR49" s="250"/>
      <c r="HS49" s="250"/>
      <c r="HT49" s="250"/>
      <c r="HU49" s="250"/>
      <c r="HV49" s="250"/>
      <c r="HW49" s="250"/>
      <c r="HX49" s="250"/>
      <c r="HY49" s="250"/>
      <c r="HZ49" s="250"/>
      <c r="IA49" s="250"/>
      <c r="IB49" s="250"/>
      <c r="IC49" s="250"/>
      <c r="ID49" s="250"/>
      <c r="IE49" s="250"/>
      <c r="IF49" s="250"/>
      <c r="IG49" s="250"/>
      <c r="IH49" s="250"/>
      <c r="II49" s="250"/>
      <c r="IJ49" s="250"/>
      <c r="IK49" s="250"/>
      <c r="IL49" s="250"/>
      <c r="IM49" s="250"/>
      <c r="IN49" s="250"/>
      <c r="IO49" s="250"/>
      <c r="IP49" s="250"/>
      <c r="IQ49" s="250"/>
      <c r="IR49" s="250"/>
      <c r="IS49" s="250"/>
      <c r="IT49" s="250"/>
      <c r="IU49" s="250"/>
    </row>
    <row r="50" spans="1:255" s="249" customFormat="1" ht="19.5">
      <c r="A50" s="118" t="s">
        <v>43</v>
      </c>
      <c r="B50" s="74" t="s">
        <v>35</v>
      </c>
      <c r="C50" s="278" t="s">
        <v>53</v>
      </c>
      <c r="D50" s="73" t="s">
        <v>155</v>
      </c>
      <c r="E50" s="146" t="s">
        <v>156</v>
      </c>
      <c r="F50" s="279" t="s">
        <v>44</v>
      </c>
      <c r="G50" s="466">
        <v>5000</v>
      </c>
      <c r="H50" s="466">
        <v>5000</v>
      </c>
      <c r="I50" s="285"/>
      <c r="J50" s="251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250"/>
      <c r="EJ50" s="250"/>
      <c r="EK50" s="250"/>
      <c r="EL50" s="250"/>
      <c r="EM50" s="250"/>
      <c r="EN50" s="250"/>
      <c r="EO50" s="250"/>
      <c r="EP50" s="250"/>
      <c r="EQ50" s="250"/>
      <c r="ER50" s="250"/>
      <c r="ES50" s="250"/>
      <c r="ET50" s="250"/>
      <c r="EU50" s="250"/>
      <c r="EV50" s="250"/>
      <c r="EW50" s="250"/>
      <c r="EX50" s="250"/>
      <c r="EY50" s="250"/>
      <c r="EZ50" s="250"/>
      <c r="FA50" s="250"/>
      <c r="FB50" s="250"/>
      <c r="FC50" s="250"/>
      <c r="FD50" s="250"/>
      <c r="FE50" s="250"/>
      <c r="FF50" s="250"/>
      <c r="FG50" s="250"/>
      <c r="FH50" s="250"/>
      <c r="FI50" s="250"/>
      <c r="FJ50" s="250"/>
      <c r="FK50" s="250"/>
      <c r="FL50" s="250"/>
      <c r="FM50" s="250"/>
      <c r="FN50" s="250"/>
      <c r="FO50" s="250"/>
      <c r="FP50" s="250"/>
      <c r="FQ50" s="250"/>
      <c r="FR50" s="250"/>
      <c r="FS50" s="250"/>
      <c r="FT50" s="250"/>
      <c r="FU50" s="250"/>
      <c r="FV50" s="250"/>
      <c r="FW50" s="250"/>
      <c r="FX50" s="250"/>
      <c r="FY50" s="250"/>
      <c r="FZ50" s="250"/>
      <c r="GA50" s="250"/>
      <c r="GB50" s="250"/>
      <c r="GC50" s="250"/>
      <c r="GD50" s="250"/>
      <c r="GE50" s="250"/>
      <c r="GF50" s="250"/>
      <c r="GG50" s="250"/>
      <c r="GH50" s="250"/>
      <c r="GI50" s="250"/>
      <c r="GJ50" s="250"/>
      <c r="GK50" s="250"/>
      <c r="GL50" s="250"/>
      <c r="GM50" s="250"/>
      <c r="GN50" s="250"/>
      <c r="GO50" s="250"/>
      <c r="GP50" s="250"/>
      <c r="GQ50" s="250"/>
      <c r="GR50" s="250"/>
      <c r="GS50" s="250"/>
      <c r="GT50" s="250"/>
      <c r="GU50" s="250"/>
      <c r="GV50" s="250"/>
      <c r="GW50" s="250"/>
      <c r="GX50" s="250"/>
      <c r="GY50" s="250"/>
      <c r="GZ50" s="250"/>
      <c r="HA50" s="250"/>
      <c r="HB50" s="250"/>
      <c r="HC50" s="250"/>
      <c r="HD50" s="250"/>
      <c r="HE50" s="250"/>
      <c r="HF50" s="250"/>
      <c r="HG50" s="250"/>
      <c r="HH50" s="250"/>
      <c r="HI50" s="250"/>
      <c r="HJ50" s="250"/>
      <c r="HK50" s="250"/>
      <c r="HL50" s="250"/>
      <c r="HM50" s="250"/>
      <c r="HN50" s="250"/>
      <c r="HO50" s="250"/>
      <c r="HP50" s="250"/>
      <c r="HQ50" s="250"/>
      <c r="HR50" s="250"/>
      <c r="HS50" s="250"/>
      <c r="HT50" s="250"/>
      <c r="HU50" s="250"/>
      <c r="HV50" s="250"/>
      <c r="HW50" s="250"/>
      <c r="HX50" s="250"/>
      <c r="HY50" s="250"/>
      <c r="HZ50" s="250"/>
      <c r="IA50" s="250"/>
      <c r="IB50" s="250"/>
      <c r="IC50" s="250"/>
      <c r="ID50" s="250"/>
      <c r="IE50" s="250"/>
      <c r="IF50" s="250"/>
      <c r="IG50" s="250"/>
      <c r="IH50" s="250"/>
      <c r="II50" s="250"/>
      <c r="IJ50" s="250"/>
      <c r="IK50" s="250"/>
      <c r="IL50" s="250"/>
      <c r="IM50" s="250"/>
      <c r="IN50" s="250"/>
      <c r="IO50" s="250"/>
      <c r="IP50" s="250"/>
      <c r="IQ50" s="250"/>
      <c r="IR50" s="250"/>
      <c r="IS50" s="250"/>
      <c r="IT50" s="250"/>
      <c r="IU50" s="250"/>
    </row>
    <row r="51" spans="1:9" s="138" customFormat="1" ht="18.75">
      <c r="A51" s="120" t="s">
        <v>58</v>
      </c>
      <c r="B51" s="83" t="s">
        <v>36</v>
      </c>
      <c r="C51" s="84"/>
      <c r="D51" s="85"/>
      <c r="E51" s="86"/>
      <c r="F51" s="87"/>
      <c r="G51" s="447">
        <f>+G52</f>
        <v>70102</v>
      </c>
      <c r="H51" s="462">
        <v>66975</v>
      </c>
      <c r="I51" s="99"/>
    </row>
    <row r="52" spans="1:9" s="138" customFormat="1" ht="18.75">
      <c r="A52" s="121" t="s">
        <v>59</v>
      </c>
      <c r="B52" s="88" t="s">
        <v>36</v>
      </c>
      <c r="C52" s="88" t="s">
        <v>60</v>
      </c>
      <c r="D52" s="89"/>
      <c r="E52" s="90"/>
      <c r="F52" s="88"/>
      <c r="G52" s="448">
        <f>G53</f>
        <v>70102</v>
      </c>
      <c r="H52" s="462">
        <v>66975</v>
      </c>
      <c r="I52" s="99"/>
    </row>
    <row r="53" spans="1:9" s="226" customFormat="1" ht="18.75">
      <c r="A53" s="242" t="s">
        <v>133</v>
      </c>
      <c r="B53" s="243" t="s">
        <v>36</v>
      </c>
      <c r="C53" s="243" t="s">
        <v>60</v>
      </c>
      <c r="D53" s="156" t="s">
        <v>132</v>
      </c>
      <c r="E53" s="157" t="s">
        <v>87</v>
      </c>
      <c r="F53" s="244"/>
      <c r="G53" s="454">
        <f>G54</f>
        <v>70102</v>
      </c>
      <c r="H53" s="462">
        <v>66975</v>
      </c>
      <c r="I53" s="9"/>
    </row>
    <row r="54" spans="1:9" s="138" customFormat="1" ht="18.75">
      <c r="A54" s="245" t="s">
        <v>135</v>
      </c>
      <c r="B54" s="246" t="s">
        <v>36</v>
      </c>
      <c r="C54" s="246" t="s">
        <v>60</v>
      </c>
      <c r="D54" s="247" t="s">
        <v>134</v>
      </c>
      <c r="E54" s="239" t="s">
        <v>87</v>
      </c>
      <c r="F54" s="248"/>
      <c r="G54" s="459">
        <f>G55</f>
        <v>70102</v>
      </c>
      <c r="H54" s="459">
        <v>66975</v>
      </c>
      <c r="I54" s="99"/>
    </row>
    <row r="55" spans="1:9" s="138" customFormat="1" ht="18.75">
      <c r="A55" s="106" t="s">
        <v>137</v>
      </c>
      <c r="B55" s="91" t="s">
        <v>36</v>
      </c>
      <c r="C55" s="91" t="s">
        <v>60</v>
      </c>
      <c r="D55" s="253" t="s">
        <v>134</v>
      </c>
      <c r="E55" s="241" t="s">
        <v>136</v>
      </c>
      <c r="F55" s="91"/>
      <c r="G55" s="462">
        <f>SUM(G56:G57)</f>
        <v>70102</v>
      </c>
      <c r="H55" s="462">
        <v>66975</v>
      </c>
      <c r="I55" s="99"/>
    </row>
    <row r="56" spans="1:9" s="138" customFormat="1" ht="39.75" customHeight="1">
      <c r="A56" s="30" t="s">
        <v>42</v>
      </c>
      <c r="B56" s="16" t="s">
        <v>36</v>
      </c>
      <c r="C56" s="16" t="s">
        <v>60</v>
      </c>
      <c r="D56" s="254" t="s">
        <v>134</v>
      </c>
      <c r="E56" s="255" t="s">
        <v>136</v>
      </c>
      <c r="F56" s="16" t="s">
        <v>37</v>
      </c>
      <c r="G56" s="458">
        <v>52000</v>
      </c>
      <c r="H56" s="458">
        <v>52000</v>
      </c>
      <c r="I56" s="99"/>
    </row>
    <row r="57" spans="1:9" s="138" customFormat="1" ht="21.75" customHeight="1">
      <c r="A57" s="32" t="s">
        <v>43</v>
      </c>
      <c r="B57" s="16" t="s">
        <v>36</v>
      </c>
      <c r="C57" s="16" t="s">
        <v>60</v>
      </c>
      <c r="D57" s="254" t="s">
        <v>134</v>
      </c>
      <c r="E57" s="255" t="s">
        <v>136</v>
      </c>
      <c r="F57" s="16" t="s">
        <v>44</v>
      </c>
      <c r="G57" s="458">
        <v>18102</v>
      </c>
      <c r="H57" s="458">
        <v>14975</v>
      </c>
      <c r="I57" s="99"/>
    </row>
    <row r="58" spans="1:9" s="256" customFormat="1" ht="18.75">
      <c r="A58" s="97" t="s">
        <v>61</v>
      </c>
      <c r="B58" s="92" t="s">
        <v>60</v>
      </c>
      <c r="C58" s="92"/>
      <c r="D58" s="85"/>
      <c r="E58" s="86"/>
      <c r="F58" s="92"/>
      <c r="G58" s="467">
        <v>1000</v>
      </c>
      <c r="H58" s="467">
        <v>1000</v>
      </c>
      <c r="I58" s="93"/>
    </row>
    <row r="59" spans="1:9" s="256" customFormat="1" ht="37.5">
      <c r="A59" s="98" t="s">
        <v>62</v>
      </c>
      <c r="B59" s="94" t="s">
        <v>60</v>
      </c>
      <c r="C59" s="94" t="s">
        <v>75</v>
      </c>
      <c r="D59" s="89"/>
      <c r="E59" s="90"/>
      <c r="F59" s="193"/>
      <c r="G59" s="448">
        <f>G60</f>
        <v>1000</v>
      </c>
      <c r="H59" s="448">
        <f>H60</f>
        <v>1000</v>
      </c>
      <c r="I59" s="93"/>
    </row>
    <row r="60" spans="1:9" s="257" customFormat="1" ht="75">
      <c r="A60" s="75" t="s">
        <v>174</v>
      </c>
      <c r="B60" s="103" t="s">
        <v>60</v>
      </c>
      <c r="C60" s="103" t="s">
        <v>75</v>
      </c>
      <c r="D60" s="156" t="s">
        <v>112</v>
      </c>
      <c r="E60" s="157" t="s">
        <v>87</v>
      </c>
      <c r="F60" s="103"/>
      <c r="G60" s="468">
        <f aca="true" t="shared" si="3" ref="G60:H62">+G61</f>
        <v>1000</v>
      </c>
      <c r="H60" s="468">
        <f t="shared" si="3"/>
        <v>1000</v>
      </c>
      <c r="I60" s="104"/>
    </row>
    <row r="61" spans="1:9" s="256" customFormat="1" ht="112.5">
      <c r="A61" s="60" t="s">
        <v>175</v>
      </c>
      <c r="B61" s="95" t="s">
        <v>60</v>
      </c>
      <c r="C61" s="95" t="s">
        <v>75</v>
      </c>
      <c r="D61" s="247" t="s">
        <v>113</v>
      </c>
      <c r="E61" s="239" t="s">
        <v>87</v>
      </c>
      <c r="F61" s="95"/>
      <c r="G61" s="469">
        <f t="shared" si="3"/>
        <v>1000</v>
      </c>
      <c r="H61" s="469">
        <f t="shared" si="3"/>
        <v>1000</v>
      </c>
      <c r="I61" s="93"/>
    </row>
    <row r="62" spans="1:9" s="138" customFormat="1" ht="56.25">
      <c r="A62" s="100" t="s">
        <v>115</v>
      </c>
      <c r="B62" s="101" t="s">
        <v>60</v>
      </c>
      <c r="C62" s="95" t="s">
        <v>75</v>
      </c>
      <c r="D62" s="253" t="s">
        <v>113</v>
      </c>
      <c r="E62" s="241" t="s">
        <v>114</v>
      </c>
      <c r="F62" s="42"/>
      <c r="G62" s="462">
        <f t="shared" si="3"/>
        <v>1000</v>
      </c>
      <c r="H62" s="462">
        <f t="shared" si="3"/>
        <v>1000</v>
      </c>
      <c r="I62" s="99"/>
    </row>
    <row r="63" spans="1:9" s="138" customFormat="1" ht="18.75">
      <c r="A63" s="232" t="s">
        <v>43</v>
      </c>
      <c r="B63" s="96" t="s">
        <v>60</v>
      </c>
      <c r="C63" s="95" t="s">
        <v>75</v>
      </c>
      <c r="D63" s="254" t="s">
        <v>113</v>
      </c>
      <c r="E63" s="255" t="s">
        <v>114</v>
      </c>
      <c r="F63" s="16" t="s">
        <v>44</v>
      </c>
      <c r="G63" s="458">
        <v>1000</v>
      </c>
      <c r="H63" s="458">
        <v>1000</v>
      </c>
      <c r="I63" s="99"/>
    </row>
    <row r="64" spans="1:9" s="226" customFormat="1" ht="18.75">
      <c r="A64" s="120" t="s">
        <v>65</v>
      </c>
      <c r="B64" s="83" t="s">
        <v>66</v>
      </c>
      <c r="C64" s="83"/>
      <c r="D64" s="107"/>
      <c r="E64" s="108"/>
      <c r="F64" s="83"/>
      <c r="G64" s="470">
        <v>2000</v>
      </c>
      <c r="H64" s="470">
        <v>2000</v>
      </c>
      <c r="I64" s="9"/>
    </row>
    <row r="65" spans="1:9" s="226" customFormat="1" ht="18.75">
      <c r="A65" s="477" t="s">
        <v>215</v>
      </c>
      <c r="B65" s="83" t="s">
        <v>66</v>
      </c>
      <c r="C65" s="84" t="s">
        <v>60</v>
      </c>
      <c r="D65" s="107"/>
      <c r="E65" s="108"/>
      <c r="F65" s="87"/>
      <c r="G65" s="470">
        <v>2000</v>
      </c>
      <c r="H65" s="470">
        <v>2000</v>
      </c>
      <c r="I65" s="9"/>
    </row>
    <row r="66" spans="1:9" s="138" customFormat="1" ht="56.25">
      <c r="A66" s="123" t="s">
        <v>176</v>
      </c>
      <c r="B66" s="105" t="s">
        <v>66</v>
      </c>
      <c r="C66" s="125" t="s">
        <v>60</v>
      </c>
      <c r="D66" s="33" t="s">
        <v>99</v>
      </c>
      <c r="E66" s="34" t="s">
        <v>87</v>
      </c>
      <c r="F66" s="126"/>
      <c r="G66" s="471">
        <f>+G67</f>
        <v>2000</v>
      </c>
      <c r="H66" s="471">
        <f>+H67</f>
        <v>2000</v>
      </c>
      <c r="I66" s="99"/>
    </row>
    <row r="67" spans="1:38" s="262" customFormat="1" ht="62.25" customHeight="1">
      <c r="A67" s="13" t="s">
        <v>177</v>
      </c>
      <c r="B67" s="115" t="s">
        <v>66</v>
      </c>
      <c r="C67" s="203" t="s">
        <v>60</v>
      </c>
      <c r="D67" s="127" t="s">
        <v>158</v>
      </c>
      <c r="E67" s="128" t="s">
        <v>87</v>
      </c>
      <c r="F67" s="204"/>
      <c r="G67" s="450">
        <f>+G68+G70</f>
        <v>2000</v>
      </c>
      <c r="H67" s="450">
        <f>+H68+H70</f>
        <v>2000</v>
      </c>
      <c r="I67" s="124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</row>
    <row r="68" spans="1:38" s="206" customFormat="1" ht="19.5">
      <c r="A68" s="38" t="s">
        <v>102</v>
      </c>
      <c r="B68" s="50" t="s">
        <v>66</v>
      </c>
      <c r="C68" s="207" t="s">
        <v>60</v>
      </c>
      <c r="D68" s="129" t="s">
        <v>159</v>
      </c>
      <c r="E68" s="130" t="s">
        <v>101</v>
      </c>
      <c r="F68" s="208"/>
      <c r="G68" s="451">
        <f>SUM(G69:G69)</f>
        <v>1000</v>
      </c>
      <c r="H68" s="451">
        <f>SUM(H69:H69)</f>
        <v>1000</v>
      </c>
      <c r="I68" s="31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</row>
    <row r="69" spans="1:9" s="205" customFormat="1" ht="19.5">
      <c r="A69" s="133" t="s">
        <v>43</v>
      </c>
      <c r="B69" s="258" t="s">
        <v>66</v>
      </c>
      <c r="C69" s="259" t="s">
        <v>60</v>
      </c>
      <c r="D69" s="131" t="s">
        <v>159</v>
      </c>
      <c r="E69" s="132" t="s">
        <v>101</v>
      </c>
      <c r="F69" s="210" t="s">
        <v>44</v>
      </c>
      <c r="G69" s="452">
        <v>1000</v>
      </c>
      <c r="H69" s="452">
        <v>1000</v>
      </c>
      <c r="I69" s="31"/>
    </row>
    <row r="70" spans="1:9" s="205" customFormat="1" ht="19.5">
      <c r="A70" s="38" t="s">
        <v>104</v>
      </c>
      <c r="B70" s="50"/>
      <c r="C70" s="207"/>
      <c r="D70" s="55" t="s">
        <v>159</v>
      </c>
      <c r="E70" s="56" t="s">
        <v>103</v>
      </c>
      <c r="F70" s="208"/>
      <c r="G70" s="451">
        <f>SUM(G71:G71)</f>
        <v>1000</v>
      </c>
      <c r="H70" s="451">
        <f>SUM(H71:H71)</f>
        <v>1000</v>
      </c>
      <c r="I70" s="31"/>
    </row>
    <row r="71" spans="1:9" s="205" customFormat="1" ht="19.5">
      <c r="A71" s="133" t="s">
        <v>43</v>
      </c>
      <c r="B71" s="258" t="s">
        <v>66</v>
      </c>
      <c r="C71" s="259" t="s">
        <v>60</v>
      </c>
      <c r="D71" s="131" t="s">
        <v>159</v>
      </c>
      <c r="E71" s="132" t="s">
        <v>103</v>
      </c>
      <c r="F71" s="210" t="s">
        <v>44</v>
      </c>
      <c r="G71" s="452">
        <v>1000</v>
      </c>
      <c r="H71" s="452">
        <v>1000</v>
      </c>
      <c r="I71" s="31"/>
    </row>
    <row r="72" spans="1:9" s="138" customFormat="1" ht="18.75">
      <c r="A72" s="136" t="s">
        <v>67</v>
      </c>
      <c r="B72" s="137" t="s">
        <v>68</v>
      </c>
      <c r="C72" s="137"/>
      <c r="D72" s="107"/>
      <c r="E72" s="108"/>
      <c r="F72" s="137"/>
      <c r="G72" s="447">
        <f aca="true" t="shared" si="4" ref="G72:H74">+G73</f>
        <v>393357</v>
      </c>
      <c r="H72" s="447">
        <f t="shared" si="4"/>
        <v>324007</v>
      </c>
      <c r="I72" s="99"/>
    </row>
    <row r="73" spans="1:9" s="138" customFormat="1" ht="18.75">
      <c r="A73" s="51" t="s">
        <v>69</v>
      </c>
      <c r="B73" s="193" t="s">
        <v>68</v>
      </c>
      <c r="C73" s="193" t="s">
        <v>35</v>
      </c>
      <c r="D73" s="116"/>
      <c r="E73" s="117"/>
      <c r="F73" s="193"/>
      <c r="G73" s="448">
        <f t="shared" si="4"/>
        <v>393357</v>
      </c>
      <c r="H73" s="448">
        <f t="shared" si="4"/>
        <v>324007</v>
      </c>
      <c r="I73" s="99"/>
    </row>
    <row r="74" spans="1:9" s="138" customFormat="1" ht="49.5" customHeight="1">
      <c r="A74" s="269" t="s">
        <v>208</v>
      </c>
      <c r="B74" s="103" t="s">
        <v>68</v>
      </c>
      <c r="C74" s="103" t="s">
        <v>35</v>
      </c>
      <c r="D74" s="156" t="s">
        <v>86</v>
      </c>
      <c r="E74" s="157" t="s">
        <v>87</v>
      </c>
      <c r="F74" s="270"/>
      <c r="G74" s="454">
        <f t="shared" si="4"/>
        <v>393357</v>
      </c>
      <c r="H74" s="454">
        <f t="shared" si="4"/>
        <v>324007</v>
      </c>
      <c r="I74" s="99"/>
    </row>
    <row r="75" spans="1:9" s="138" customFormat="1" ht="88.5" customHeight="1">
      <c r="A75" s="60" t="s">
        <v>209</v>
      </c>
      <c r="B75" s="95" t="s">
        <v>68</v>
      </c>
      <c r="C75" s="95" t="s">
        <v>35</v>
      </c>
      <c r="D75" s="141" t="s">
        <v>88</v>
      </c>
      <c r="E75" s="142" t="s">
        <v>87</v>
      </c>
      <c r="F75" s="95"/>
      <c r="G75" s="459">
        <v>393357</v>
      </c>
      <c r="H75" s="459">
        <v>324007</v>
      </c>
      <c r="I75" s="99"/>
    </row>
    <row r="76" spans="1:9" s="138" customFormat="1" ht="32.25" customHeight="1">
      <c r="A76" s="100" t="s">
        <v>91</v>
      </c>
      <c r="B76" s="42" t="s">
        <v>68</v>
      </c>
      <c r="C76" s="265" t="s">
        <v>35</v>
      </c>
      <c r="D76" s="253" t="s">
        <v>88</v>
      </c>
      <c r="E76" s="271" t="s">
        <v>89</v>
      </c>
      <c r="F76" s="223"/>
      <c r="G76" s="462">
        <f>SUM(G77:G79)</f>
        <v>393357</v>
      </c>
      <c r="H76" s="462">
        <f>SUM(H77:H79)</f>
        <v>324007</v>
      </c>
      <c r="I76" s="99"/>
    </row>
    <row r="77" spans="1:9" s="138" customFormat="1" ht="42" customHeight="1">
      <c r="A77" s="134" t="s">
        <v>42</v>
      </c>
      <c r="B77" s="16" t="s">
        <v>68</v>
      </c>
      <c r="C77" s="16" t="s">
        <v>35</v>
      </c>
      <c r="D77" s="254" t="s">
        <v>88</v>
      </c>
      <c r="E77" s="272" t="s">
        <v>89</v>
      </c>
      <c r="F77" s="16" t="s">
        <v>37</v>
      </c>
      <c r="G77" s="458">
        <v>339357</v>
      </c>
      <c r="H77" s="458">
        <v>275007</v>
      </c>
      <c r="I77" s="99"/>
    </row>
    <row r="78" spans="1:9" s="138" customFormat="1" ht="21" customHeight="1">
      <c r="A78" s="102" t="s">
        <v>43</v>
      </c>
      <c r="B78" s="16" t="s">
        <v>68</v>
      </c>
      <c r="C78" s="16" t="s">
        <v>35</v>
      </c>
      <c r="D78" s="254" t="s">
        <v>88</v>
      </c>
      <c r="E78" s="272" t="s">
        <v>89</v>
      </c>
      <c r="F78" s="16" t="s">
        <v>44</v>
      </c>
      <c r="G78" s="458">
        <v>50000</v>
      </c>
      <c r="H78" s="458">
        <v>45000</v>
      </c>
      <c r="I78" s="99"/>
    </row>
    <row r="79" spans="1:9" s="138" customFormat="1" ht="18.75">
      <c r="A79" s="102" t="s">
        <v>45</v>
      </c>
      <c r="B79" s="16" t="s">
        <v>68</v>
      </c>
      <c r="C79" s="16" t="s">
        <v>35</v>
      </c>
      <c r="D79" s="254" t="s">
        <v>88</v>
      </c>
      <c r="E79" s="272" t="s">
        <v>89</v>
      </c>
      <c r="F79" s="16" t="s">
        <v>46</v>
      </c>
      <c r="G79" s="458">
        <v>4000</v>
      </c>
      <c r="H79" s="458">
        <v>4000</v>
      </c>
      <c r="I79" s="99"/>
    </row>
    <row r="80" spans="1:9" s="138" customFormat="1" ht="18.75">
      <c r="A80" s="136" t="s">
        <v>70</v>
      </c>
      <c r="B80" s="135">
        <v>10</v>
      </c>
      <c r="C80" s="135"/>
      <c r="D80" s="107"/>
      <c r="E80" s="108"/>
      <c r="F80" s="137"/>
      <c r="G80" s="447">
        <v>70000</v>
      </c>
      <c r="H80" s="447">
        <v>70000</v>
      </c>
      <c r="I80" s="99"/>
    </row>
    <row r="81" spans="1:9" s="138" customFormat="1" ht="18.75">
      <c r="A81" s="51" t="s">
        <v>71</v>
      </c>
      <c r="B81" s="119">
        <v>10</v>
      </c>
      <c r="C81" s="88" t="s">
        <v>35</v>
      </c>
      <c r="D81" s="116"/>
      <c r="E81" s="117"/>
      <c r="F81" s="88"/>
      <c r="G81" s="448">
        <f aca="true" t="shared" si="5" ref="G81:H84">G82</f>
        <v>70000</v>
      </c>
      <c r="H81" s="448">
        <f t="shared" si="5"/>
        <v>70000</v>
      </c>
      <c r="I81" s="99"/>
    </row>
    <row r="82" spans="1:9" s="138" customFormat="1" ht="54" customHeight="1">
      <c r="A82" s="153" t="s">
        <v>180</v>
      </c>
      <c r="B82" s="154">
        <v>10</v>
      </c>
      <c r="C82" s="155" t="s">
        <v>35</v>
      </c>
      <c r="D82" s="156" t="s">
        <v>94</v>
      </c>
      <c r="E82" s="157" t="s">
        <v>87</v>
      </c>
      <c r="F82" s="158"/>
      <c r="G82" s="454">
        <f t="shared" si="5"/>
        <v>70000</v>
      </c>
      <c r="H82" s="454">
        <f t="shared" si="5"/>
        <v>70000</v>
      </c>
      <c r="I82" s="99"/>
    </row>
    <row r="83" spans="1:9" s="138" customFormat="1" ht="68.25" customHeight="1">
      <c r="A83" s="139" t="s">
        <v>181</v>
      </c>
      <c r="B83" s="69">
        <v>10</v>
      </c>
      <c r="C83" s="140" t="s">
        <v>35</v>
      </c>
      <c r="D83" s="141" t="s">
        <v>95</v>
      </c>
      <c r="E83" s="142" t="s">
        <v>87</v>
      </c>
      <c r="F83" s="143"/>
      <c r="G83" s="459">
        <f t="shared" si="5"/>
        <v>70000</v>
      </c>
      <c r="H83" s="459">
        <f t="shared" si="5"/>
        <v>70000</v>
      </c>
      <c r="I83" s="99"/>
    </row>
    <row r="84" spans="1:9" s="138" customFormat="1" ht="20.25" customHeight="1">
      <c r="A84" s="106" t="s">
        <v>72</v>
      </c>
      <c r="B84" s="148">
        <v>10</v>
      </c>
      <c r="C84" s="149" t="s">
        <v>35</v>
      </c>
      <c r="D84" s="150" t="s">
        <v>95</v>
      </c>
      <c r="E84" s="151" t="s">
        <v>96</v>
      </c>
      <c r="F84" s="152"/>
      <c r="G84" s="462">
        <f t="shared" si="5"/>
        <v>70000</v>
      </c>
      <c r="H84" s="462">
        <f t="shared" si="5"/>
        <v>70000</v>
      </c>
      <c r="I84" s="99"/>
    </row>
    <row r="85" spans="1:9" s="138" customFormat="1" ht="20.25" customHeight="1">
      <c r="A85" s="118" t="s">
        <v>73</v>
      </c>
      <c r="B85" s="71">
        <v>10</v>
      </c>
      <c r="C85" s="144" t="s">
        <v>35</v>
      </c>
      <c r="D85" s="145" t="s">
        <v>95</v>
      </c>
      <c r="E85" s="146" t="s">
        <v>96</v>
      </c>
      <c r="F85" s="147" t="s">
        <v>74</v>
      </c>
      <c r="G85" s="458">
        <v>70000</v>
      </c>
      <c r="H85" s="458">
        <v>70000</v>
      </c>
      <c r="I85" s="99"/>
    </row>
    <row r="86" spans="1:38" s="206" customFormat="1" ht="19.5">
      <c r="A86" s="109" t="s">
        <v>78</v>
      </c>
      <c r="B86" s="167">
        <v>11</v>
      </c>
      <c r="C86" s="110"/>
      <c r="D86" s="274"/>
      <c r="E86" s="275"/>
      <c r="F86" s="263"/>
      <c r="G86" s="472">
        <f>+G87</f>
        <v>2000</v>
      </c>
      <c r="H86" s="448">
        <f>H87</f>
        <v>2000</v>
      </c>
      <c r="I86" s="31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</row>
    <row r="87" spans="1:38" s="206" customFormat="1" ht="19.5">
      <c r="A87" s="52" t="s">
        <v>79</v>
      </c>
      <c r="B87" s="59">
        <v>11</v>
      </c>
      <c r="C87" s="111" t="s">
        <v>36</v>
      </c>
      <c r="D87" s="112"/>
      <c r="E87" s="113"/>
      <c r="F87" s="264"/>
      <c r="G87" s="453">
        <f>+G88</f>
        <v>2000</v>
      </c>
      <c r="H87" s="454">
        <f>H88</f>
        <v>2000</v>
      </c>
      <c r="I87" s="31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</row>
    <row r="88" spans="1:38" s="182" customFormat="1" ht="75">
      <c r="A88" s="166" t="s">
        <v>182</v>
      </c>
      <c r="B88" s="103" t="s">
        <v>80</v>
      </c>
      <c r="C88" s="224" t="s">
        <v>36</v>
      </c>
      <c r="D88" s="168" t="s">
        <v>105</v>
      </c>
      <c r="E88" s="3" t="s">
        <v>87</v>
      </c>
      <c r="F88" s="225"/>
      <c r="G88" s="468">
        <f>+G89</f>
        <v>2000</v>
      </c>
      <c r="H88" s="459">
        <f>H89</f>
        <v>2000</v>
      </c>
      <c r="I88" s="174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</row>
    <row r="89" spans="1:38" s="182" customFormat="1" ht="93.75">
      <c r="A89" s="60" t="s">
        <v>183</v>
      </c>
      <c r="B89" s="95" t="s">
        <v>80</v>
      </c>
      <c r="C89" s="227" t="s">
        <v>36</v>
      </c>
      <c r="D89" s="164" t="s">
        <v>81</v>
      </c>
      <c r="E89" s="5" t="s">
        <v>87</v>
      </c>
      <c r="F89" s="222"/>
      <c r="G89" s="469">
        <v>2000</v>
      </c>
      <c r="H89" s="462">
        <v>2000</v>
      </c>
      <c r="I89" s="174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</row>
    <row r="90" spans="1:38" s="182" customFormat="1" ht="37.5">
      <c r="A90" s="100" t="s">
        <v>161</v>
      </c>
      <c r="B90" s="42" t="s">
        <v>80</v>
      </c>
      <c r="C90" s="265" t="s">
        <v>36</v>
      </c>
      <c r="D90" s="165" t="s">
        <v>81</v>
      </c>
      <c r="E90" s="41" t="s">
        <v>107</v>
      </c>
      <c r="F90" s="223"/>
      <c r="G90" s="464">
        <f>+G91</f>
        <v>2000</v>
      </c>
      <c r="H90" s="458">
        <v>2000</v>
      </c>
      <c r="I90" s="174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</row>
    <row r="91" spans="1:38" s="182" customFormat="1" ht="18.75">
      <c r="A91" s="102" t="s">
        <v>43</v>
      </c>
      <c r="B91" s="74" t="s">
        <v>80</v>
      </c>
      <c r="C91" s="278" t="s">
        <v>36</v>
      </c>
      <c r="D91" s="163" t="s">
        <v>81</v>
      </c>
      <c r="E91" s="7" t="s">
        <v>107</v>
      </c>
      <c r="F91" s="279" t="s">
        <v>44</v>
      </c>
      <c r="G91" s="465">
        <v>2000</v>
      </c>
      <c r="H91" s="476">
        <v>2000</v>
      </c>
      <c r="I91" s="174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</row>
    <row r="92" spans="1:38" s="182" customFormat="1" ht="18.75">
      <c r="A92" s="12"/>
      <c r="B92" s="17"/>
      <c r="C92" s="280"/>
      <c r="D92" s="281"/>
      <c r="E92" s="282"/>
      <c r="F92" s="17"/>
      <c r="G92" s="283"/>
      <c r="H92" s="283"/>
      <c r="I92" s="174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</row>
    <row r="93" spans="1:38" s="182" customFormat="1" ht="18.75">
      <c r="A93" s="12"/>
      <c r="B93" s="17"/>
      <c r="C93" s="280"/>
      <c r="D93" s="281"/>
      <c r="E93" s="282"/>
      <c r="F93" s="17"/>
      <c r="G93" s="283"/>
      <c r="H93" s="283"/>
      <c r="I93" s="174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</row>
    <row r="94" spans="1:38" s="182" customFormat="1" ht="18.75">
      <c r="A94" s="12"/>
      <c r="B94" s="17"/>
      <c r="C94" s="280"/>
      <c r="D94" s="281"/>
      <c r="E94" s="282"/>
      <c r="F94" s="17"/>
      <c r="G94" s="283"/>
      <c r="H94" s="283"/>
      <c r="I94" s="174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</row>
    <row r="95" spans="1:38" s="182" customFormat="1" ht="18.75">
      <c r="A95" s="12"/>
      <c r="B95" s="17"/>
      <c r="C95" s="280"/>
      <c r="D95" s="281"/>
      <c r="E95" s="282"/>
      <c r="F95" s="17"/>
      <c r="G95" s="283"/>
      <c r="H95" s="283"/>
      <c r="I95" s="174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</row>
    <row r="96" spans="1:38" s="182" customFormat="1" ht="18.75">
      <c r="A96" s="12"/>
      <c r="B96" s="17"/>
      <c r="C96" s="280"/>
      <c r="D96" s="281"/>
      <c r="E96" s="282"/>
      <c r="F96" s="17"/>
      <c r="G96" s="283"/>
      <c r="H96" s="283"/>
      <c r="I96" s="174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</row>
    <row r="97" spans="1:38" s="182" customFormat="1" ht="18.75">
      <c r="A97" s="12"/>
      <c r="B97" s="17"/>
      <c r="C97" s="280"/>
      <c r="D97" s="281"/>
      <c r="E97" s="282"/>
      <c r="F97" s="17"/>
      <c r="G97" s="283"/>
      <c r="H97" s="283"/>
      <c r="I97" s="174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</row>
    <row r="98" spans="1:38" s="182" customFormat="1" ht="18.75">
      <c r="A98" s="12"/>
      <c r="B98" s="17"/>
      <c r="C98" s="280"/>
      <c r="D98" s="281"/>
      <c r="E98" s="282"/>
      <c r="F98" s="17"/>
      <c r="G98" s="283"/>
      <c r="H98" s="283"/>
      <c r="I98" s="174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</row>
    <row r="99" spans="1:38" s="182" customFormat="1" ht="18.75">
      <c r="A99" s="12"/>
      <c r="B99" s="17"/>
      <c r="C99" s="280"/>
      <c r="D99" s="281"/>
      <c r="E99" s="282"/>
      <c r="F99" s="17"/>
      <c r="G99" s="283"/>
      <c r="H99" s="283"/>
      <c r="I99" s="174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</row>
    <row r="100" spans="1:38" s="182" customFormat="1" ht="18.75">
      <c r="A100" s="12"/>
      <c r="B100" s="17"/>
      <c r="C100" s="280"/>
      <c r="D100" s="281"/>
      <c r="E100" s="282"/>
      <c r="F100" s="17"/>
      <c r="G100" s="283"/>
      <c r="H100" s="283"/>
      <c r="I100" s="174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</row>
    <row r="101" spans="1:38" s="182" customFormat="1" ht="18.75">
      <c r="A101" s="12"/>
      <c r="B101" s="17"/>
      <c r="C101" s="280"/>
      <c r="D101" s="281"/>
      <c r="E101" s="282"/>
      <c r="F101" s="17"/>
      <c r="G101" s="283"/>
      <c r="H101" s="283"/>
      <c r="I101" s="174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</row>
    <row r="102" spans="1:38" s="182" customFormat="1" ht="18.75">
      <c r="A102" s="12"/>
      <c r="B102" s="17"/>
      <c r="C102" s="280"/>
      <c r="D102" s="281"/>
      <c r="E102" s="282"/>
      <c r="F102" s="17"/>
      <c r="G102" s="283"/>
      <c r="H102" s="283"/>
      <c r="I102" s="174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</row>
    <row r="103" spans="1:38" s="182" customFormat="1" ht="18.75">
      <c r="A103" s="12"/>
      <c r="B103" s="17"/>
      <c r="C103" s="280"/>
      <c r="D103" s="281"/>
      <c r="E103" s="282"/>
      <c r="F103" s="17"/>
      <c r="G103" s="283"/>
      <c r="H103" s="283"/>
      <c r="I103" s="174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</row>
    <row r="104" spans="1:38" s="182" customFormat="1" ht="18.75">
      <c r="A104" s="12"/>
      <c r="B104" s="17"/>
      <c r="C104" s="280"/>
      <c r="D104" s="281"/>
      <c r="E104" s="282"/>
      <c r="F104" s="17"/>
      <c r="G104" s="283"/>
      <c r="H104" s="283"/>
      <c r="I104" s="174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</row>
    <row r="105" spans="1:38" s="182" customFormat="1" ht="18.75">
      <c r="A105" s="12"/>
      <c r="B105" s="17"/>
      <c r="C105" s="280"/>
      <c r="D105" s="281"/>
      <c r="E105" s="282"/>
      <c r="F105" s="17"/>
      <c r="G105" s="283"/>
      <c r="H105" s="283"/>
      <c r="I105" s="174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</row>
    <row r="106" spans="1:38" s="182" customFormat="1" ht="18.75">
      <c r="A106" s="12"/>
      <c r="B106" s="17"/>
      <c r="C106" s="280"/>
      <c r="D106" s="281"/>
      <c r="E106" s="282"/>
      <c r="F106" s="17"/>
      <c r="G106" s="283"/>
      <c r="H106" s="283"/>
      <c r="I106" s="174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</row>
    <row r="107" spans="1:38" s="182" customFormat="1" ht="18.75">
      <c r="A107" s="12"/>
      <c r="B107" s="17"/>
      <c r="C107" s="280"/>
      <c r="D107" s="281"/>
      <c r="E107" s="282"/>
      <c r="F107" s="17"/>
      <c r="G107" s="283"/>
      <c r="H107" s="283"/>
      <c r="I107" s="174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</row>
    <row r="108" spans="1:38" s="182" customFormat="1" ht="18.75">
      <c r="A108" s="12"/>
      <c r="B108" s="17"/>
      <c r="C108" s="280"/>
      <c r="D108" s="281"/>
      <c r="E108" s="282"/>
      <c r="F108" s="17"/>
      <c r="G108" s="283"/>
      <c r="H108" s="283"/>
      <c r="I108" s="174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</row>
    <row r="109" spans="1:38" s="182" customFormat="1" ht="18.75">
      <c r="A109" s="12"/>
      <c r="B109" s="17"/>
      <c r="C109" s="280"/>
      <c r="D109" s="281"/>
      <c r="E109" s="282"/>
      <c r="F109" s="17"/>
      <c r="G109" s="283"/>
      <c r="H109" s="283"/>
      <c r="I109" s="174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</row>
    <row r="110" spans="1:38" s="182" customFormat="1" ht="18.75">
      <c r="A110" s="12"/>
      <c r="B110" s="17"/>
      <c r="C110" s="280"/>
      <c r="D110" s="281"/>
      <c r="E110" s="282"/>
      <c r="F110" s="17"/>
      <c r="G110" s="283"/>
      <c r="H110" s="283"/>
      <c r="I110" s="174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</row>
    <row r="111" spans="1:38" s="182" customFormat="1" ht="18.75">
      <c r="A111" s="12"/>
      <c r="B111" s="17"/>
      <c r="C111" s="280"/>
      <c r="D111" s="281"/>
      <c r="E111" s="282"/>
      <c r="F111" s="17"/>
      <c r="G111" s="283"/>
      <c r="H111" s="283"/>
      <c r="I111" s="174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</row>
    <row r="112" spans="1:38" s="182" customFormat="1" ht="18.75">
      <c r="A112" s="12"/>
      <c r="B112" s="17"/>
      <c r="C112" s="280"/>
      <c r="D112" s="281"/>
      <c r="E112" s="282"/>
      <c r="F112" s="17"/>
      <c r="G112" s="283"/>
      <c r="H112" s="283"/>
      <c r="I112" s="174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</row>
    <row r="113" spans="1:38" s="182" customFormat="1" ht="18.75">
      <c r="A113" s="12"/>
      <c r="B113" s="17"/>
      <c r="C113" s="280"/>
      <c r="D113" s="281"/>
      <c r="E113" s="282"/>
      <c r="F113" s="17"/>
      <c r="G113" s="283"/>
      <c r="H113" s="283"/>
      <c r="I113" s="174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8" s="182" customFormat="1" ht="18.75">
      <c r="A114" s="12"/>
      <c r="B114" s="17"/>
      <c r="C114" s="280"/>
      <c r="D114" s="281"/>
      <c r="E114" s="282"/>
      <c r="F114" s="17"/>
      <c r="G114" s="283"/>
      <c r="H114" s="283"/>
      <c r="I114" s="174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8" s="182" customFormat="1" ht="18.75">
      <c r="A115" s="12"/>
      <c r="B115" s="17"/>
      <c r="C115" s="280"/>
      <c r="D115" s="281"/>
      <c r="E115" s="282"/>
      <c r="F115" s="17"/>
      <c r="G115" s="283"/>
      <c r="H115" s="283"/>
      <c r="I115" s="174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8" s="182" customFormat="1" ht="18.75">
      <c r="A116" s="12"/>
      <c r="B116" s="17"/>
      <c r="C116" s="280"/>
      <c r="D116" s="281"/>
      <c r="E116" s="282"/>
      <c r="F116" s="17"/>
      <c r="G116" s="283"/>
      <c r="H116" s="283"/>
      <c r="I116" s="174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</row>
    <row r="117" spans="1:38" s="182" customFormat="1" ht="18.75">
      <c r="A117" s="12"/>
      <c r="B117" s="17"/>
      <c r="C117" s="280"/>
      <c r="D117" s="281"/>
      <c r="E117" s="282"/>
      <c r="F117" s="17"/>
      <c r="G117" s="283"/>
      <c r="H117" s="283"/>
      <c r="I117" s="174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</row>
    <row r="118" spans="1:38" s="182" customFormat="1" ht="18.75">
      <c r="A118" s="12"/>
      <c r="B118" s="17"/>
      <c r="C118" s="280"/>
      <c r="D118" s="281"/>
      <c r="E118" s="282"/>
      <c r="F118" s="17"/>
      <c r="G118" s="283"/>
      <c r="H118" s="283"/>
      <c r="I118" s="174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</row>
    <row r="119" spans="1:38" s="182" customFormat="1" ht="18.75">
      <c r="A119" s="12"/>
      <c r="B119" s="17"/>
      <c r="C119" s="280"/>
      <c r="D119" s="281"/>
      <c r="E119" s="282"/>
      <c r="F119" s="17"/>
      <c r="G119" s="283"/>
      <c r="H119" s="283"/>
      <c r="I119" s="174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</row>
    <row r="120" spans="1:38" s="182" customFormat="1" ht="18.75">
      <c r="A120" s="12"/>
      <c r="B120" s="17"/>
      <c r="C120" s="280"/>
      <c r="D120" s="281"/>
      <c r="E120" s="282"/>
      <c r="F120" s="17"/>
      <c r="G120" s="283"/>
      <c r="H120" s="283"/>
      <c r="I120" s="174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</row>
    <row r="121" spans="1:38" s="182" customFormat="1" ht="18.75">
      <c r="A121" s="12"/>
      <c r="B121" s="17"/>
      <c r="C121" s="280"/>
      <c r="D121" s="281"/>
      <c r="E121" s="282"/>
      <c r="F121" s="17"/>
      <c r="G121" s="283"/>
      <c r="H121" s="283"/>
      <c r="I121" s="174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</row>
    <row r="122" spans="1:38" s="182" customFormat="1" ht="18.75">
      <c r="A122" s="12"/>
      <c r="B122" s="17"/>
      <c r="C122" s="280"/>
      <c r="D122" s="281"/>
      <c r="E122" s="282"/>
      <c r="F122" s="17"/>
      <c r="G122" s="283"/>
      <c r="H122" s="283"/>
      <c r="I122" s="174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8" s="182" customFormat="1" ht="18.75">
      <c r="A123" s="12"/>
      <c r="B123" s="17"/>
      <c r="C123" s="280"/>
      <c r="D123" s="281"/>
      <c r="E123" s="282"/>
      <c r="F123" s="17"/>
      <c r="G123" s="283"/>
      <c r="H123" s="283"/>
      <c r="I123" s="174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</row>
    <row r="124" spans="1:38" s="182" customFormat="1" ht="18.75">
      <c r="A124" s="12"/>
      <c r="B124" s="17"/>
      <c r="C124" s="280"/>
      <c r="D124" s="281"/>
      <c r="E124" s="282"/>
      <c r="F124" s="17"/>
      <c r="G124" s="283"/>
      <c r="H124" s="283"/>
      <c r="I124" s="174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</row>
    <row r="125" spans="1:38" s="182" customFormat="1" ht="18.75">
      <c r="A125" s="12"/>
      <c r="B125" s="17"/>
      <c r="C125" s="280"/>
      <c r="D125" s="281"/>
      <c r="E125" s="282"/>
      <c r="F125" s="17"/>
      <c r="G125" s="283"/>
      <c r="H125" s="283"/>
      <c r="I125" s="174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</row>
    <row r="126" spans="1:38" s="182" customFormat="1" ht="18.75">
      <c r="A126" s="12"/>
      <c r="B126" s="17"/>
      <c r="C126" s="280"/>
      <c r="D126" s="281"/>
      <c r="E126" s="282"/>
      <c r="F126" s="17"/>
      <c r="G126" s="283"/>
      <c r="H126" s="283"/>
      <c r="I126" s="174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</row>
    <row r="127" spans="1:38" s="182" customFormat="1" ht="18.75">
      <c r="A127" s="12"/>
      <c r="B127" s="17"/>
      <c r="C127" s="280"/>
      <c r="D127" s="281"/>
      <c r="E127" s="282"/>
      <c r="F127" s="17"/>
      <c r="G127" s="283"/>
      <c r="H127" s="283"/>
      <c r="I127" s="174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</row>
    <row r="128" spans="1:38" s="182" customFormat="1" ht="18.75">
      <c r="A128" s="12"/>
      <c r="B128" s="17"/>
      <c r="C128" s="280"/>
      <c r="D128" s="281"/>
      <c r="E128" s="282"/>
      <c r="F128" s="17"/>
      <c r="G128" s="283"/>
      <c r="H128" s="283"/>
      <c r="I128" s="174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</row>
  </sheetData>
  <sheetProtection/>
  <mergeCells count="8">
    <mergeCell ref="A6:F6"/>
    <mergeCell ref="A7:F7"/>
    <mergeCell ref="A5:H5"/>
    <mergeCell ref="A8:H8"/>
    <mergeCell ref="A1:H1"/>
    <mergeCell ref="A2:H2"/>
    <mergeCell ref="A3:H3"/>
    <mergeCell ref="A4:H4"/>
  </mergeCells>
  <printOptions/>
  <pageMargins left="0.7" right="0.2" top="0.4" bottom="0.31" header="0.3" footer="0.23"/>
  <pageSetup blackAndWhite="1" fitToHeight="6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view="pageBreakPreview" zoomScaleNormal="70" zoomScaleSheetLayoutView="100" zoomScalePageLayoutView="0" workbookViewId="0" topLeftCell="A2">
      <selection activeCell="A1" sqref="A1:J87"/>
    </sheetView>
  </sheetViews>
  <sheetFormatPr defaultColWidth="9.140625" defaultRowHeight="15"/>
  <cols>
    <col min="1" max="1" width="129.7109375" style="12" customWidth="1"/>
    <col min="2" max="2" width="9.28125" style="12" customWidth="1"/>
    <col min="3" max="3" width="8.7109375" style="17" customWidth="1"/>
    <col min="4" max="4" width="9.28125" style="22" customWidth="1"/>
    <col min="5" max="5" width="9.140625" style="23" customWidth="1"/>
    <col min="6" max="6" width="9.140625" style="10" customWidth="1"/>
    <col min="7" max="7" width="7.421875" style="11" customWidth="1"/>
    <col min="8" max="8" width="15.421875" style="22" customWidth="1"/>
    <col min="9" max="9" width="15.28125" style="25" customWidth="1"/>
    <col min="10" max="10" width="12.421875" style="25" hidden="1" customWidth="1"/>
    <col min="11" max="11" width="17.421875" style="284" customWidth="1"/>
    <col min="12" max="12" width="17.421875" style="1" customWidth="1"/>
    <col min="13" max="40" width="9.140625" style="1" customWidth="1"/>
  </cols>
  <sheetData>
    <row r="1" spans="1:10" s="287" customFormat="1" ht="15.75" customHeight="1">
      <c r="A1" s="497" t="s">
        <v>147</v>
      </c>
      <c r="B1" s="497"/>
      <c r="C1" s="497"/>
      <c r="D1" s="497"/>
      <c r="E1" s="497"/>
      <c r="F1" s="497"/>
      <c r="G1" s="497"/>
      <c r="H1" s="497"/>
      <c r="I1" s="497"/>
      <c r="J1" s="497"/>
    </row>
    <row r="2" spans="1:10" s="287" customFormat="1" ht="15.75" customHeight="1">
      <c r="A2" s="497" t="s">
        <v>213</v>
      </c>
      <c r="B2" s="497"/>
      <c r="C2" s="497"/>
      <c r="D2" s="497"/>
      <c r="E2" s="497"/>
      <c r="F2" s="497"/>
      <c r="G2" s="497"/>
      <c r="H2" s="497"/>
      <c r="I2" s="497"/>
      <c r="J2" s="497"/>
    </row>
    <row r="3" spans="1:10" s="287" customFormat="1" ht="15.75" customHeight="1">
      <c r="A3" s="497" t="s">
        <v>212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0" s="288" customFormat="1" ht="16.5" customHeight="1">
      <c r="A4" s="496" t="s">
        <v>211</v>
      </c>
      <c r="B4" s="496"/>
      <c r="C4" s="496"/>
      <c r="D4" s="496"/>
      <c r="E4" s="496"/>
      <c r="F4" s="496"/>
      <c r="G4" s="496"/>
      <c r="H4" s="496"/>
      <c r="I4" s="496"/>
      <c r="J4" s="496"/>
    </row>
    <row r="5" spans="1:10" s="288" customFormat="1" ht="38.25" customHeight="1">
      <c r="A5" s="498" t="s">
        <v>217</v>
      </c>
      <c r="B5" s="498"/>
      <c r="C5" s="498"/>
      <c r="D5" s="498"/>
      <c r="E5" s="498"/>
      <c r="F5" s="498"/>
      <c r="G5" s="498"/>
      <c r="H5" s="498"/>
      <c r="I5" s="498"/>
      <c r="J5" s="498"/>
    </row>
    <row r="6" spans="1:10" s="8" customFormat="1" ht="18">
      <c r="A6" s="295"/>
      <c r="B6" s="295"/>
      <c r="C6" s="290"/>
      <c r="D6" s="296"/>
      <c r="E6" s="296"/>
      <c r="F6" s="296"/>
      <c r="G6" s="296"/>
      <c r="H6" s="297"/>
      <c r="I6" s="297" t="s">
        <v>168</v>
      </c>
      <c r="J6" s="297" t="s">
        <v>83</v>
      </c>
    </row>
    <row r="7" spans="1:40" s="182" customFormat="1" ht="37.5">
      <c r="A7" s="328" t="s">
        <v>85</v>
      </c>
      <c r="B7" s="329" t="s">
        <v>33</v>
      </c>
      <c r="C7" s="329" t="s">
        <v>29</v>
      </c>
      <c r="D7" s="330" t="s">
        <v>30</v>
      </c>
      <c r="E7" s="331" t="s">
        <v>84</v>
      </c>
      <c r="F7" s="332"/>
      <c r="G7" s="333" t="s">
        <v>31</v>
      </c>
      <c r="H7" s="334" t="s">
        <v>146</v>
      </c>
      <c r="I7" s="334" t="s">
        <v>145</v>
      </c>
      <c r="J7" s="283"/>
      <c r="K7" s="174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</row>
    <row r="8" spans="1:40" s="182" customFormat="1" ht="18.75">
      <c r="A8" s="335" t="s">
        <v>38</v>
      </c>
      <c r="B8" s="335"/>
      <c r="C8" s="336"/>
      <c r="D8" s="337"/>
      <c r="E8" s="330"/>
      <c r="F8" s="333"/>
      <c r="G8" s="338"/>
      <c r="H8" s="480">
        <f>+H9</f>
        <v>1275174</v>
      </c>
      <c r="I8" s="480">
        <f>+I9</f>
        <v>1063996</v>
      </c>
      <c r="J8" s="283"/>
      <c r="K8" s="174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</row>
    <row r="9" spans="1:40" s="182" customFormat="1" ht="18.75">
      <c r="A9" s="335" t="s">
        <v>166</v>
      </c>
      <c r="B9" s="335"/>
      <c r="C9" s="336"/>
      <c r="D9" s="337"/>
      <c r="E9" s="330"/>
      <c r="F9" s="333"/>
      <c r="G9" s="338"/>
      <c r="H9" s="480">
        <v>1275174</v>
      </c>
      <c r="I9" s="480">
        <v>1063996</v>
      </c>
      <c r="J9" s="283"/>
      <c r="K9" s="174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</row>
    <row r="10" spans="1:40" s="182" customFormat="1" ht="18.75">
      <c r="A10" s="335" t="s">
        <v>39</v>
      </c>
      <c r="B10" s="339" t="s">
        <v>34</v>
      </c>
      <c r="C10" s="336" t="s">
        <v>35</v>
      </c>
      <c r="D10" s="337"/>
      <c r="E10" s="330"/>
      <c r="F10" s="333"/>
      <c r="G10" s="338"/>
      <c r="H10" s="480">
        <v>636715</v>
      </c>
      <c r="I10" s="480">
        <v>498014</v>
      </c>
      <c r="J10" s="283"/>
      <c r="K10" s="174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</row>
    <row r="11" spans="1:40" s="182" customFormat="1" ht="37.5">
      <c r="A11" s="340" t="s">
        <v>40</v>
      </c>
      <c r="B11" s="339" t="s">
        <v>34</v>
      </c>
      <c r="C11" s="336" t="s">
        <v>35</v>
      </c>
      <c r="D11" s="337" t="s">
        <v>36</v>
      </c>
      <c r="E11" s="330"/>
      <c r="F11" s="333"/>
      <c r="G11" s="338"/>
      <c r="H11" s="480">
        <f aca="true" t="shared" si="0" ref="H11:I14">+H12</f>
        <v>214000</v>
      </c>
      <c r="I11" s="480">
        <f t="shared" si="0"/>
        <v>163000</v>
      </c>
      <c r="J11" s="283"/>
      <c r="K11" s="174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</row>
    <row r="12" spans="1:40" s="182" customFormat="1" ht="18.75">
      <c r="A12" s="341" t="s">
        <v>117</v>
      </c>
      <c r="B12" s="339" t="s">
        <v>34</v>
      </c>
      <c r="C12" s="342" t="s">
        <v>35</v>
      </c>
      <c r="D12" s="343" t="s">
        <v>36</v>
      </c>
      <c r="E12" s="344" t="s">
        <v>116</v>
      </c>
      <c r="F12" s="345" t="s">
        <v>87</v>
      </c>
      <c r="G12" s="346"/>
      <c r="H12" s="481">
        <f t="shared" si="0"/>
        <v>214000</v>
      </c>
      <c r="I12" s="481">
        <f t="shared" si="0"/>
        <v>163000</v>
      </c>
      <c r="J12" s="283"/>
      <c r="K12" s="174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s="182" customFormat="1" ht="18.75">
      <c r="A13" s="347" t="s">
        <v>119</v>
      </c>
      <c r="B13" s="339" t="s">
        <v>34</v>
      </c>
      <c r="C13" s="348" t="s">
        <v>35</v>
      </c>
      <c r="D13" s="349" t="s">
        <v>36</v>
      </c>
      <c r="E13" s="350" t="s">
        <v>118</v>
      </c>
      <c r="F13" s="351" t="s">
        <v>87</v>
      </c>
      <c r="G13" s="352"/>
      <c r="H13" s="482">
        <f t="shared" si="0"/>
        <v>214000</v>
      </c>
      <c r="I13" s="482">
        <f t="shared" si="0"/>
        <v>163000</v>
      </c>
      <c r="J13" s="283"/>
      <c r="K13" s="174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s="182" customFormat="1" ht="18.75">
      <c r="A14" s="347" t="s">
        <v>93</v>
      </c>
      <c r="B14" s="339" t="s">
        <v>34</v>
      </c>
      <c r="C14" s="348" t="s">
        <v>35</v>
      </c>
      <c r="D14" s="349" t="s">
        <v>36</v>
      </c>
      <c r="E14" s="350" t="s">
        <v>118</v>
      </c>
      <c r="F14" s="351" t="s">
        <v>92</v>
      </c>
      <c r="G14" s="352"/>
      <c r="H14" s="482">
        <f t="shared" si="0"/>
        <v>214000</v>
      </c>
      <c r="I14" s="482">
        <f t="shared" si="0"/>
        <v>163000</v>
      </c>
      <c r="J14" s="283"/>
      <c r="K14" s="174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</row>
    <row r="15" spans="1:40" s="182" customFormat="1" ht="56.25">
      <c r="A15" s="353" t="s">
        <v>42</v>
      </c>
      <c r="B15" s="339" t="s">
        <v>34</v>
      </c>
      <c r="C15" s="354" t="s">
        <v>35</v>
      </c>
      <c r="D15" s="355" t="s">
        <v>36</v>
      </c>
      <c r="E15" s="350" t="s">
        <v>118</v>
      </c>
      <c r="F15" s="351" t="s">
        <v>92</v>
      </c>
      <c r="G15" s="352" t="s">
        <v>37</v>
      </c>
      <c r="H15" s="482">
        <v>214000</v>
      </c>
      <c r="I15" s="482">
        <v>163000</v>
      </c>
      <c r="J15" s="283"/>
      <c r="K15" s="174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</row>
    <row r="16" spans="1:40" s="182" customFormat="1" ht="37.5">
      <c r="A16" s="340" t="s">
        <v>51</v>
      </c>
      <c r="B16" s="339" t="s">
        <v>34</v>
      </c>
      <c r="C16" s="336" t="s">
        <v>35</v>
      </c>
      <c r="D16" s="336" t="s">
        <v>41</v>
      </c>
      <c r="E16" s="337"/>
      <c r="F16" s="338"/>
      <c r="G16" s="336"/>
      <c r="H16" s="480">
        <f aca="true" t="shared" si="1" ref="H16:I18">+H17</f>
        <v>402715</v>
      </c>
      <c r="I16" s="480">
        <f t="shared" si="1"/>
        <v>315014</v>
      </c>
      <c r="J16" s="283"/>
      <c r="K16" s="174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</row>
    <row r="17" spans="1:40" s="182" customFormat="1" ht="18.75">
      <c r="A17" s="341" t="s">
        <v>121</v>
      </c>
      <c r="B17" s="339" t="s">
        <v>34</v>
      </c>
      <c r="C17" s="342" t="s">
        <v>35</v>
      </c>
      <c r="D17" s="343" t="s">
        <v>41</v>
      </c>
      <c r="E17" s="356" t="s">
        <v>120</v>
      </c>
      <c r="F17" s="357" t="s">
        <v>87</v>
      </c>
      <c r="G17" s="346"/>
      <c r="H17" s="481">
        <f t="shared" si="1"/>
        <v>402715</v>
      </c>
      <c r="I17" s="481">
        <f t="shared" si="1"/>
        <v>315014</v>
      </c>
      <c r="J17" s="283"/>
      <c r="K17" s="174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</row>
    <row r="18" spans="1:40" s="182" customFormat="1" ht="18.75">
      <c r="A18" s="347" t="s">
        <v>123</v>
      </c>
      <c r="B18" s="339" t="s">
        <v>34</v>
      </c>
      <c r="C18" s="348" t="s">
        <v>35</v>
      </c>
      <c r="D18" s="349" t="s">
        <v>41</v>
      </c>
      <c r="E18" s="350" t="s">
        <v>122</v>
      </c>
      <c r="F18" s="351" t="s">
        <v>87</v>
      </c>
      <c r="G18" s="352"/>
      <c r="H18" s="482">
        <f t="shared" si="1"/>
        <v>402715</v>
      </c>
      <c r="I18" s="482">
        <f t="shared" si="1"/>
        <v>315014</v>
      </c>
      <c r="J18" s="283"/>
      <c r="K18" s="174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</row>
    <row r="19" spans="1:40" s="182" customFormat="1" ht="18.75">
      <c r="A19" s="347" t="s">
        <v>93</v>
      </c>
      <c r="B19" s="339" t="s">
        <v>34</v>
      </c>
      <c r="C19" s="348" t="s">
        <v>35</v>
      </c>
      <c r="D19" s="349" t="s">
        <v>41</v>
      </c>
      <c r="E19" s="350" t="s">
        <v>122</v>
      </c>
      <c r="F19" s="351" t="s">
        <v>92</v>
      </c>
      <c r="G19" s="352"/>
      <c r="H19" s="482">
        <f>SUM(H20:H22)</f>
        <v>402715</v>
      </c>
      <c r="I19" s="482">
        <f>SUM(I20:I22)</f>
        <v>315014</v>
      </c>
      <c r="J19" s="283"/>
      <c r="K19" s="174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</row>
    <row r="20" spans="1:40" s="182" customFormat="1" ht="56.25">
      <c r="A20" s="353" t="s">
        <v>42</v>
      </c>
      <c r="B20" s="339" t="s">
        <v>34</v>
      </c>
      <c r="C20" s="354" t="s">
        <v>35</v>
      </c>
      <c r="D20" s="355" t="s">
        <v>41</v>
      </c>
      <c r="E20" s="350" t="s">
        <v>122</v>
      </c>
      <c r="F20" s="351" t="s">
        <v>92</v>
      </c>
      <c r="G20" s="352" t="s">
        <v>37</v>
      </c>
      <c r="H20" s="482">
        <v>371708</v>
      </c>
      <c r="I20" s="482">
        <v>284007</v>
      </c>
      <c r="J20" s="283"/>
      <c r="K20" s="174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</row>
    <row r="21" spans="1:40" s="182" customFormat="1" ht="18.75">
      <c r="A21" s="358" t="s">
        <v>43</v>
      </c>
      <c r="B21" s="339" t="s">
        <v>34</v>
      </c>
      <c r="C21" s="354" t="s">
        <v>35</v>
      </c>
      <c r="D21" s="355" t="s">
        <v>41</v>
      </c>
      <c r="E21" s="350" t="s">
        <v>122</v>
      </c>
      <c r="F21" s="351" t="s">
        <v>92</v>
      </c>
      <c r="G21" s="352" t="s">
        <v>44</v>
      </c>
      <c r="H21" s="482">
        <v>26007</v>
      </c>
      <c r="I21" s="482">
        <v>26007</v>
      </c>
      <c r="J21" s="283"/>
      <c r="K21" s="174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</row>
    <row r="22" spans="1:40" s="182" customFormat="1" ht="18.75">
      <c r="A22" s="358" t="s">
        <v>45</v>
      </c>
      <c r="B22" s="339" t="s">
        <v>34</v>
      </c>
      <c r="C22" s="354" t="s">
        <v>35</v>
      </c>
      <c r="D22" s="355" t="s">
        <v>41</v>
      </c>
      <c r="E22" s="350" t="s">
        <v>122</v>
      </c>
      <c r="F22" s="351" t="s">
        <v>92</v>
      </c>
      <c r="G22" s="352" t="s">
        <v>46</v>
      </c>
      <c r="H22" s="482">
        <v>5000</v>
      </c>
      <c r="I22" s="482">
        <v>5000</v>
      </c>
      <c r="J22" s="283"/>
      <c r="K22" s="174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</row>
    <row r="23" spans="1:40" s="182" customFormat="1" ht="18.75">
      <c r="A23" s="359" t="s">
        <v>133</v>
      </c>
      <c r="B23" s="339" t="s">
        <v>34</v>
      </c>
      <c r="C23" s="360" t="s">
        <v>35</v>
      </c>
      <c r="D23" s="361" t="s">
        <v>47</v>
      </c>
      <c r="E23" s="361"/>
      <c r="F23" s="362"/>
      <c r="G23" s="363"/>
      <c r="H23" s="483">
        <f>+H24</f>
        <v>3000</v>
      </c>
      <c r="I23" s="483">
        <f>+I24</f>
        <v>3000</v>
      </c>
      <c r="J23" s="283"/>
      <c r="K23" s="174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</row>
    <row r="24" spans="1:40" s="182" customFormat="1" ht="18.75">
      <c r="A24" s="341" t="s">
        <v>135</v>
      </c>
      <c r="B24" s="339" t="s">
        <v>34</v>
      </c>
      <c r="C24" s="342" t="s">
        <v>35</v>
      </c>
      <c r="D24" s="343" t="s">
        <v>47</v>
      </c>
      <c r="E24" s="356" t="s">
        <v>150</v>
      </c>
      <c r="F24" s="357" t="s">
        <v>87</v>
      </c>
      <c r="G24" s="346"/>
      <c r="H24" s="481">
        <v>3000</v>
      </c>
      <c r="I24" s="481">
        <v>3000</v>
      </c>
      <c r="J24" s="283"/>
      <c r="K24" s="174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s="182" customFormat="1" ht="37.5">
      <c r="A25" s="347" t="s">
        <v>151</v>
      </c>
      <c r="B25" s="339" t="s">
        <v>34</v>
      </c>
      <c r="C25" s="348" t="s">
        <v>35</v>
      </c>
      <c r="D25" s="349" t="s">
        <v>47</v>
      </c>
      <c r="E25" s="350" t="s">
        <v>152</v>
      </c>
      <c r="F25" s="351" t="s">
        <v>87</v>
      </c>
      <c r="G25" s="352"/>
      <c r="H25" s="482">
        <f>+H26</f>
        <v>3000</v>
      </c>
      <c r="I25" s="482">
        <f>+I26</f>
        <v>3000</v>
      </c>
      <c r="J25" s="283"/>
      <c r="K25" s="174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</row>
    <row r="26" spans="1:40" s="182" customFormat="1" ht="37.5">
      <c r="A26" s="347" t="s">
        <v>153</v>
      </c>
      <c r="B26" s="339" t="s">
        <v>34</v>
      </c>
      <c r="C26" s="348" t="s">
        <v>35</v>
      </c>
      <c r="D26" s="349" t="s">
        <v>47</v>
      </c>
      <c r="E26" s="350" t="s">
        <v>152</v>
      </c>
      <c r="F26" s="351" t="s">
        <v>124</v>
      </c>
      <c r="G26" s="352"/>
      <c r="H26" s="482">
        <f>SUM(H27:H27)</f>
        <v>3000</v>
      </c>
      <c r="I26" s="482">
        <f>SUM(I27:I27)</f>
        <v>3000</v>
      </c>
      <c r="J26" s="283"/>
      <c r="K26" s="174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</row>
    <row r="27" spans="1:40" s="182" customFormat="1" ht="56.25">
      <c r="A27" s="353" t="s">
        <v>42</v>
      </c>
      <c r="B27" s="339" t="s">
        <v>34</v>
      </c>
      <c r="C27" s="354" t="s">
        <v>35</v>
      </c>
      <c r="D27" s="355" t="s">
        <v>47</v>
      </c>
      <c r="E27" s="350" t="s">
        <v>152</v>
      </c>
      <c r="F27" s="351" t="s">
        <v>124</v>
      </c>
      <c r="G27" s="352" t="s">
        <v>48</v>
      </c>
      <c r="H27" s="482">
        <v>3000</v>
      </c>
      <c r="I27" s="482">
        <v>3000</v>
      </c>
      <c r="J27" s="283"/>
      <c r="K27" s="174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</row>
    <row r="28" spans="1:40" s="182" customFormat="1" ht="18.75">
      <c r="A28" s="340" t="s">
        <v>52</v>
      </c>
      <c r="B28" s="339" t="s">
        <v>34</v>
      </c>
      <c r="C28" s="336" t="s">
        <v>35</v>
      </c>
      <c r="D28" s="337" t="s">
        <v>53</v>
      </c>
      <c r="E28" s="364"/>
      <c r="F28" s="332"/>
      <c r="G28" s="338"/>
      <c r="H28" s="480">
        <f>H29+H33+H37+H41</f>
        <v>17000</v>
      </c>
      <c r="I28" s="480">
        <f>I29+I33+I37+I41</f>
        <v>17000</v>
      </c>
      <c r="J28" s="283"/>
      <c r="K28" s="174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</row>
    <row r="29" spans="1:40" s="182" customFormat="1" ht="56.25">
      <c r="A29" s="359" t="s">
        <v>170</v>
      </c>
      <c r="B29" s="339" t="s">
        <v>34</v>
      </c>
      <c r="C29" s="360" t="s">
        <v>35</v>
      </c>
      <c r="D29" s="361" t="s">
        <v>53</v>
      </c>
      <c r="E29" s="365" t="s">
        <v>54</v>
      </c>
      <c r="F29" s="366" t="s">
        <v>87</v>
      </c>
      <c r="G29" s="363"/>
      <c r="H29" s="480">
        <f>+H30</f>
        <v>3000</v>
      </c>
      <c r="I29" s="480">
        <f>+I30</f>
        <v>3000</v>
      </c>
      <c r="J29" s="283"/>
      <c r="K29" s="174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</row>
    <row r="30" spans="1:40" s="182" customFormat="1" ht="56.25">
      <c r="A30" s="353" t="s">
        <v>171</v>
      </c>
      <c r="B30" s="339" t="s">
        <v>34</v>
      </c>
      <c r="C30" s="354" t="s">
        <v>35</v>
      </c>
      <c r="D30" s="355" t="s">
        <v>53</v>
      </c>
      <c r="E30" s="367" t="s">
        <v>97</v>
      </c>
      <c r="F30" s="368" t="s">
        <v>87</v>
      </c>
      <c r="G30" s="369"/>
      <c r="H30" s="484">
        <f>+H31</f>
        <v>3000</v>
      </c>
      <c r="I30" s="484">
        <f>+I31</f>
        <v>3000</v>
      </c>
      <c r="J30" s="283"/>
      <c r="K30" s="174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</row>
    <row r="31" spans="1:40" s="182" customFormat="1" ht="18.75">
      <c r="A31" s="370" t="s">
        <v>98</v>
      </c>
      <c r="B31" s="339" t="s">
        <v>34</v>
      </c>
      <c r="C31" s="371" t="s">
        <v>35</v>
      </c>
      <c r="D31" s="372" t="s">
        <v>53</v>
      </c>
      <c r="E31" s="373" t="s">
        <v>97</v>
      </c>
      <c r="F31" s="374">
        <v>1434</v>
      </c>
      <c r="G31" s="369"/>
      <c r="H31" s="484">
        <f>H32</f>
        <v>3000</v>
      </c>
      <c r="I31" s="484">
        <f>I32</f>
        <v>3000</v>
      </c>
      <c r="J31" s="283"/>
      <c r="K31" s="174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</row>
    <row r="32" spans="1:40" s="182" customFormat="1" ht="18.75">
      <c r="A32" s="375" t="s">
        <v>43</v>
      </c>
      <c r="B32" s="339" t="s">
        <v>34</v>
      </c>
      <c r="C32" s="376" t="s">
        <v>35</v>
      </c>
      <c r="D32" s="376" t="s">
        <v>53</v>
      </c>
      <c r="E32" s="367" t="s">
        <v>97</v>
      </c>
      <c r="F32" s="377">
        <v>1434</v>
      </c>
      <c r="G32" s="376" t="s">
        <v>44</v>
      </c>
      <c r="H32" s="476">
        <v>3000</v>
      </c>
      <c r="I32" s="476">
        <v>3000</v>
      </c>
      <c r="J32" s="283"/>
      <c r="K32" s="174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</row>
    <row r="33" spans="1:40" s="182" customFormat="1" ht="56.25">
      <c r="A33" s="359" t="s">
        <v>172</v>
      </c>
      <c r="B33" s="339" t="s">
        <v>34</v>
      </c>
      <c r="C33" s="360" t="s">
        <v>35</v>
      </c>
      <c r="D33" s="361" t="s">
        <v>53</v>
      </c>
      <c r="E33" s="365" t="s">
        <v>55</v>
      </c>
      <c r="F33" s="366" t="s">
        <v>87</v>
      </c>
      <c r="G33" s="363"/>
      <c r="H33" s="480">
        <f aca="true" t="shared" si="2" ref="H33:I35">+H34</f>
        <v>2000</v>
      </c>
      <c r="I33" s="480">
        <f t="shared" si="2"/>
        <v>2000</v>
      </c>
      <c r="J33" s="283"/>
      <c r="K33" s="174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</row>
    <row r="34" spans="1:40" s="182" customFormat="1" ht="56.25">
      <c r="A34" s="353" t="s">
        <v>173</v>
      </c>
      <c r="B34" s="339" t="s">
        <v>34</v>
      </c>
      <c r="C34" s="354" t="s">
        <v>35</v>
      </c>
      <c r="D34" s="355" t="s">
        <v>53</v>
      </c>
      <c r="E34" s="378" t="s">
        <v>108</v>
      </c>
      <c r="F34" s="379" t="s">
        <v>87</v>
      </c>
      <c r="G34" s="380"/>
      <c r="H34" s="485">
        <f t="shared" si="2"/>
        <v>2000</v>
      </c>
      <c r="I34" s="485">
        <f t="shared" si="2"/>
        <v>2000</v>
      </c>
      <c r="J34" s="283"/>
      <c r="K34" s="174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</row>
    <row r="35" spans="1:40" s="182" customFormat="1" ht="18.75">
      <c r="A35" s="347" t="s">
        <v>110</v>
      </c>
      <c r="B35" s="339" t="s">
        <v>34</v>
      </c>
      <c r="C35" s="348" t="s">
        <v>35</v>
      </c>
      <c r="D35" s="349" t="s">
        <v>53</v>
      </c>
      <c r="E35" s="381" t="s">
        <v>108</v>
      </c>
      <c r="F35" s="382" t="s">
        <v>109</v>
      </c>
      <c r="G35" s="383"/>
      <c r="H35" s="486">
        <f t="shared" si="2"/>
        <v>2000</v>
      </c>
      <c r="I35" s="486">
        <f t="shared" si="2"/>
        <v>2000</v>
      </c>
      <c r="J35" s="283"/>
      <c r="K35" s="174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</row>
    <row r="36" spans="1:40" s="182" customFormat="1" ht="18.75">
      <c r="A36" s="384" t="s">
        <v>43</v>
      </c>
      <c r="B36" s="339" t="s">
        <v>34</v>
      </c>
      <c r="C36" s="354" t="s">
        <v>35</v>
      </c>
      <c r="D36" s="354" t="s">
        <v>53</v>
      </c>
      <c r="E36" s="381" t="s">
        <v>108</v>
      </c>
      <c r="F36" s="382" t="s">
        <v>109</v>
      </c>
      <c r="G36" s="354" t="s">
        <v>44</v>
      </c>
      <c r="H36" s="476">
        <v>2000</v>
      </c>
      <c r="I36" s="476">
        <v>2000</v>
      </c>
      <c r="J36" s="283"/>
      <c r="K36" s="174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</row>
    <row r="37" spans="1:40" s="182" customFormat="1" ht="18.75">
      <c r="A37" s="385" t="s">
        <v>127</v>
      </c>
      <c r="B37" s="339" t="s">
        <v>34</v>
      </c>
      <c r="C37" s="386" t="s">
        <v>35</v>
      </c>
      <c r="D37" s="387">
        <v>13</v>
      </c>
      <c r="E37" s="388" t="s">
        <v>126</v>
      </c>
      <c r="F37" s="389" t="s">
        <v>87</v>
      </c>
      <c r="G37" s="390"/>
      <c r="H37" s="487">
        <f>+H38</f>
        <v>2000</v>
      </c>
      <c r="I37" s="487">
        <f>+I38</f>
        <v>2000</v>
      </c>
      <c r="J37" s="283"/>
      <c r="K37" s="174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</row>
    <row r="38" spans="1:40" s="182" customFormat="1" ht="18.75">
      <c r="A38" s="353" t="s">
        <v>129</v>
      </c>
      <c r="B38" s="339" t="s">
        <v>34</v>
      </c>
      <c r="C38" s="391" t="s">
        <v>35</v>
      </c>
      <c r="D38" s="392">
        <v>13</v>
      </c>
      <c r="E38" s="393" t="s">
        <v>128</v>
      </c>
      <c r="F38" s="394" t="s">
        <v>87</v>
      </c>
      <c r="G38" s="395"/>
      <c r="H38" s="485">
        <f>H39</f>
        <v>2000</v>
      </c>
      <c r="I38" s="485">
        <f>I39</f>
        <v>2000</v>
      </c>
      <c r="J38" s="283"/>
      <c r="K38" s="174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</row>
    <row r="39" spans="1:40" s="182" customFormat="1" ht="18.75">
      <c r="A39" s="358" t="s">
        <v>131</v>
      </c>
      <c r="B39" s="339" t="s">
        <v>34</v>
      </c>
      <c r="C39" s="396" t="s">
        <v>35</v>
      </c>
      <c r="D39" s="392">
        <v>13</v>
      </c>
      <c r="E39" s="393" t="s">
        <v>128</v>
      </c>
      <c r="F39" s="394" t="s">
        <v>130</v>
      </c>
      <c r="G39" s="395"/>
      <c r="H39" s="485">
        <f>H40</f>
        <v>2000</v>
      </c>
      <c r="I39" s="485">
        <f>I40</f>
        <v>2000</v>
      </c>
      <c r="J39" s="283"/>
      <c r="K39" s="174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</row>
    <row r="40" spans="1:40" s="182" customFormat="1" ht="18.75">
      <c r="A40" s="375" t="s">
        <v>43</v>
      </c>
      <c r="B40" s="339" t="s">
        <v>34</v>
      </c>
      <c r="C40" s="396" t="s">
        <v>35</v>
      </c>
      <c r="D40" s="397">
        <v>13</v>
      </c>
      <c r="E40" s="398" t="s">
        <v>128</v>
      </c>
      <c r="F40" s="399" t="s">
        <v>130</v>
      </c>
      <c r="G40" s="396" t="s">
        <v>44</v>
      </c>
      <c r="H40" s="488">
        <v>2000</v>
      </c>
      <c r="I40" s="488">
        <v>2000</v>
      </c>
      <c r="J40" s="283"/>
      <c r="K40" s="174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</row>
    <row r="41" spans="1:40" s="182" customFormat="1" ht="18.75">
      <c r="A41" s="400" t="s">
        <v>133</v>
      </c>
      <c r="B41" s="339" t="s">
        <v>34</v>
      </c>
      <c r="C41" s="401" t="s">
        <v>35</v>
      </c>
      <c r="D41" s="401" t="s">
        <v>53</v>
      </c>
      <c r="E41" s="402" t="s">
        <v>132</v>
      </c>
      <c r="F41" s="366" t="s">
        <v>87</v>
      </c>
      <c r="G41" s="403"/>
      <c r="H41" s="480">
        <f>+H42</f>
        <v>10000</v>
      </c>
      <c r="I41" s="480">
        <f>+I42</f>
        <v>10000</v>
      </c>
      <c r="J41" s="283"/>
      <c r="K41" s="174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</row>
    <row r="42" spans="1:40" s="182" customFormat="1" ht="18.75">
      <c r="A42" s="404" t="s">
        <v>135</v>
      </c>
      <c r="B42" s="339" t="s">
        <v>34</v>
      </c>
      <c r="C42" s="405" t="s">
        <v>35</v>
      </c>
      <c r="D42" s="405" t="s">
        <v>53</v>
      </c>
      <c r="E42" s="406" t="s">
        <v>134</v>
      </c>
      <c r="F42" s="394" t="s">
        <v>87</v>
      </c>
      <c r="G42" s="407"/>
      <c r="H42" s="485">
        <v>10000</v>
      </c>
      <c r="I42" s="485">
        <v>10000</v>
      </c>
      <c r="J42" s="283"/>
      <c r="K42" s="174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</row>
    <row r="43" spans="1:40" s="182" customFormat="1" ht="18.75">
      <c r="A43" s="358" t="s">
        <v>90</v>
      </c>
      <c r="B43" s="339" t="s">
        <v>34</v>
      </c>
      <c r="C43" s="354" t="s">
        <v>35</v>
      </c>
      <c r="D43" s="354">
        <v>13</v>
      </c>
      <c r="E43" s="398" t="s">
        <v>134</v>
      </c>
      <c r="F43" s="399" t="s">
        <v>89</v>
      </c>
      <c r="G43" s="354"/>
      <c r="H43" s="476">
        <f>SUM(H44:H44)</f>
        <v>5000</v>
      </c>
      <c r="I43" s="476">
        <f>SUM(I44:I44)</f>
        <v>5000</v>
      </c>
      <c r="J43" s="283"/>
      <c r="K43" s="174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</row>
    <row r="44" spans="1:9" ht="18.75">
      <c r="A44" s="408" t="s">
        <v>43</v>
      </c>
      <c r="B44" s="339" t="s">
        <v>34</v>
      </c>
      <c r="C44" s="354" t="s">
        <v>35</v>
      </c>
      <c r="D44" s="354">
        <v>13</v>
      </c>
      <c r="E44" s="398" t="s">
        <v>134</v>
      </c>
      <c r="F44" s="399" t="s">
        <v>89</v>
      </c>
      <c r="G44" s="354" t="s">
        <v>44</v>
      </c>
      <c r="H44" s="476">
        <v>5000</v>
      </c>
      <c r="I44" s="476">
        <v>5000</v>
      </c>
    </row>
    <row r="45" spans="1:9" ht="18.75">
      <c r="A45" s="358" t="s">
        <v>157</v>
      </c>
      <c r="B45" s="339" t="s">
        <v>34</v>
      </c>
      <c r="C45" s="354" t="s">
        <v>35</v>
      </c>
      <c r="D45" s="355" t="s">
        <v>53</v>
      </c>
      <c r="E45" s="398" t="s">
        <v>134</v>
      </c>
      <c r="F45" s="399" t="s">
        <v>156</v>
      </c>
      <c r="G45" s="380"/>
      <c r="H45" s="476">
        <v>5000</v>
      </c>
      <c r="I45" s="476">
        <v>5000</v>
      </c>
    </row>
    <row r="46" spans="1:9" ht="18.75">
      <c r="A46" s="358" t="s">
        <v>43</v>
      </c>
      <c r="B46" s="339" t="s">
        <v>34</v>
      </c>
      <c r="C46" s="354" t="s">
        <v>35</v>
      </c>
      <c r="D46" s="355" t="s">
        <v>53</v>
      </c>
      <c r="E46" s="398" t="s">
        <v>155</v>
      </c>
      <c r="F46" s="399" t="s">
        <v>156</v>
      </c>
      <c r="G46" s="380" t="s">
        <v>44</v>
      </c>
      <c r="H46" s="476">
        <v>5000</v>
      </c>
      <c r="I46" s="476">
        <v>5000</v>
      </c>
    </row>
    <row r="47" spans="1:9" ht="18.75">
      <c r="A47" s="409" t="s">
        <v>58</v>
      </c>
      <c r="B47" s="339" t="s">
        <v>34</v>
      </c>
      <c r="C47" s="410" t="s">
        <v>36</v>
      </c>
      <c r="D47" s="411"/>
      <c r="E47" s="412"/>
      <c r="F47" s="413"/>
      <c r="G47" s="414"/>
      <c r="H47" s="480">
        <f>+H48</f>
        <v>70102</v>
      </c>
      <c r="I47" s="485">
        <v>66975</v>
      </c>
    </row>
    <row r="48" spans="1:9" ht="18.75">
      <c r="A48" s="409" t="s">
        <v>59</v>
      </c>
      <c r="B48" s="339" t="s">
        <v>34</v>
      </c>
      <c r="C48" s="410" t="s">
        <v>36</v>
      </c>
      <c r="D48" s="410" t="s">
        <v>60</v>
      </c>
      <c r="E48" s="415"/>
      <c r="F48" s="416"/>
      <c r="G48" s="410"/>
      <c r="H48" s="480">
        <f>H49</f>
        <v>70102</v>
      </c>
      <c r="I48" s="485">
        <v>66975</v>
      </c>
    </row>
    <row r="49" spans="1:9" ht="18.75">
      <c r="A49" s="400" t="s">
        <v>133</v>
      </c>
      <c r="B49" s="339" t="s">
        <v>34</v>
      </c>
      <c r="C49" s="401" t="s">
        <v>36</v>
      </c>
      <c r="D49" s="401" t="s">
        <v>60</v>
      </c>
      <c r="E49" s="402" t="s">
        <v>132</v>
      </c>
      <c r="F49" s="366" t="s">
        <v>87</v>
      </c>
      <c r="G49" s="403"/>
      <c r="H49" s="480">
        <f>H50</f>
        <v>70102</v>
      </c>
      <c r="I49" s="485">
        <v>66975</v>
      </c>
    </row>
    <row r="50" spans="1:9" ht="18.75">
      <c r="A50" s="404" t="s">
        <v>135</v>
      </c>
      <c r="B50" s="339" t="s">
        <v>34</v>
      </c>
      <c r="C50" s="405" t="s">
        <v>36</v>
      </c>
      <c r="D50" s="405" t="s">
        <v>60</v>
      </c>
      <c r="E50" s="406" t="s">
        <v>134</v>
      </c>
      <c r="F50" s="394" t="s">
        <v>87</v>
      </c>
      <c r="G50" s="407"/>
      <c r="H50" s="485">
        <f>H51</f>
        <v>70102</v>
      </c>
      <c r="I50" s="485">
        <v>66975</v>
      </c>
    </row>
    <row r="51" spans="1:9" ht="18.75">
      <c r="A51" s="404" t="s">
        <v>137</v>
      </c>
      <c r="B51" s="339" t="s">
        <v>34</v>
      </c>
      <c r="C51" s="417" t="s">
        <v>36</v>
      </c>
      <c r="D51" s="417" t="s">
        <v>60</v>
      </c>
      <c r="E51" s="406" t="s">
        <v>134</v>
      </c>
      <c r="F51" s="394" t="s">
        <v>136</v>
      </c>
      <c r="G51" s="417"/>
      <c r="H51" s="485">
        <f>SUM(H52:H53)</f>
        <v>70102</v>
      </c>
      <c r="I51" s="485">
        <v>66975</v>
      </c>
    </row>
    <row r="52" spans="1:9" ht="56.25">
      <c r="A52" s="353" t="s">
        <v>42</v>
      </c>
      <c r="B52" s="339" t="s">
        <v>34</v>
      </c>
      <c r="C52" s="354" t="s">
        <v>36</v>
      </c>
      <c r="D52" s="354" t="s">
        <v>60</v>
      </c>
      <c r="E52" s="406" t="s">
        <v>134</v>
      </c>
      <c r="F52" s="394" t="s">
        <v>136</v>
      </c>
      <c r="G52" s="354" t="s">
        <v>37</v>
      </c>
      <c r="H52" s="476">
        <v>52000</v>
      </c>
      <c r="I52" s="476">
        <v>52000</v>
      </c>
    </row>
    <row r="53" spans="1:9" ht="18.75">
      <c r="A53" s="358" t="s">
        <v>43</v>
      </c>
      <c r="B53" s="339" t="s">
        <v>34</v>
      </c>
      <c r="C53" s="354" t="s">
        <v>36</v>
      </c>
      <c r="D53" s="354" t="s">
        <v>60</v>
      </c>
      <c r="E53" s="406" t="s">
        <v>134</v>
      </c>
      <c r="F53" s="394" t="s">
        <v>136</v>
      </c>
      <c r="G53" s="354" t="s">
        <v>44</v>
      </c>
      <c r="H53" s="476">
        <v>18102</v>
      </c>
      <c r="I53" s="476">
        <v>14975</v>
      </c>
    </row>
    <row r="54" spans="1:9" ht="18.75">
      <c r="A54" s="335" t="s">
        <v>61</v>
      </c>
      <c r="B54" s="339" t="s">
        <v>34</v>
      </c>
      <c r="C54" s="418" t="s">
        <v>60</v>
      </c>
      <c r="D54" s="418"/>
      <c r="E54" s="412"/>
      <c r="F54" s="413"/>
      <c r="G54" s="418"/>
      <c r="H54" s="489">
        <v>1000</v>
      </c>
      <c r="I54" s="489">
        <v>1000</v>
      </c>
    </row>
    <row r="55" spans="1:9" ht="37.5">
      <c r="A55" s="335" t="s">
        <v>62</v>
      </c>
      <c r="B55" s="339" t="s">
        <v>34</v>
      </c>
      <c r="C55" s="418" t="s">
        <v>60</v>
      </c>
      <c r="D55" s="418" t="s">
        <v>75</v>
      </c>
      <c r="E55" s="415"/>
      <c r="F55" s="416"/>
      <c r="G55" s="336"/>
      <c r="H55" s="480">
        <f>H56</f>
        <v>1000</v>
      </c>
      <c r="I55" s="480">
        <f>I56</f>
        <v>1000</v>
      </c>
    </row>
    <row r="56" spans="1:9" ht="75">
      <c r="A56" s="359" t="s">
        <v>174</v>
      </c>
      <c r="B56" s="339" t="s">
        <v>34</v>
      </c>
      <c r="C56" s="360" t="s">
        <v>60</v>
      </c>
      <c r="D56" s="360" t="s">
        <v>75</v>
      </c>
      <c r="E56" s="402" t="s">
        <v>112</v>
      </c>
      <c r="F56" s="366" t="s">
        <v>87</v>
      </c>
      <c r="G56" s="360"/>
      <c r="H56" s="483">
        <f aca="true" t="shared" si="3" ref="H56:I58">+H57</f>
        <v>1000</v>
      </c>
      <c r="I56" s="483">
        <f t="shared" si="3"/>
        <v>1000</v>
      </c>
    </row>
    <row r="57" spans="1:9" ht="112.5">
      <c r="A57" s="353" t="s">
        <v>175</v>
      </c>
      <c r="B57" s="339" t="s">
        <v>34</v>
      </c>
      <c r="C57" s="354" t="s">
        <v>60</v>
      </c>
      <c r="D57" s="354" t="s">
        <v>75</v>
      </c>
      <c r="E57" s="406" t="s">
        <v>113</v>
      </c>
      <c r="F57" s="394" t="s">
        <v>87</v>
      </c>
      <c r="G57" s="354"/>
      <c r="H57" s="476">
        <f t="shared" si="3"/>
        <v>1000</v>
      </c>
      <c r="I57" s="476">
        <f t="shared" si="3"/>
        <v>1000</v>
      </c>
    </row>
    <row r="58" spans="1:9" ht="56.25">
      <c r="A58" s="358" t="s">
        <v>115</v>
      </c>
      <c r="B58" s="339" t="s">
        <v>34</v>
      </c>
      <c r="C58" s="419" t="s">
        <v>60</v>
      </c>
      <c r="D58" s="354" t="s">
        <v>75</v>
      </c>
      <c r="E58" s="406" t="s">
        <v>113</v>
      </c>
      <c r="F58" s="394" t="s">
        <v>114</v>
      </c>
      <c r="G58" s="354"/>
      <c r="H58" s="485">
        <f t="shared" si="3"/>
        <v>1000</v>
      </c>
      <c r="I58" s="485">
        <f t="shared" si="3"/>
        <v>1000</v>
      </c>
    </row>
    <row r="59" spans="1:9" ht="18.75">
      <c r="A59" s="375" t="s">
        <v>43</v>
      </c>
      <c r="B59" s="339" t="s">
        <v>34</v>
      </c>
      <c r="C59" s="419" t="s">
        <v>60</v>
      </c>
      <c r="D59" s="354" t="s">
        <v>75</v>
      </c>
      <c r="E59" s="406" t="s">
        <v>113</v>
      </c>
      <c r="F59" s="394" t="s">
        <v>114</v>
      </c>
      <c r="G59" s="354" t="s">
        <v>44</v>
      </c>
      <c r="H59" s="476">
        <v>1000</v>
      </c>
      <c r="I59" s="476">
        <v>1000</v>
      </c>
    </row>
    <row r="60" spans="1:9" ht="18.75">
      <c r="A60" s="409" t="s">
        <v>65</v>
      </c>
      <c r="B60" s="339" t="s">
        <v>34</v>
      </c>
      <c r="C60" s="410" t="s">
        <v>66</v>
      </c>
      <c r="D60" s="410"/>
      <c r="E60" s="364"/>
      <c r="F60" s="332"/>
      <c r="G60" s="410"/>
      <c r="H60" s="490">
        <v>2000</v>
      </c>
      <c r="I60" s="490">
        <v>2000</v>
      </c>
    </row>
    <row r="61" spans="1:9" ht="18.75">
      <c r="A61" s="491" t="s">
        <v>215</v>
      </c>
      <c r="B61" s="339" t="s">
        <v>34</v>
      </c>
      <c r="C61" s="410" t="s">
        <v>66</v>
      </c>
      <c r="D61" s="411" t="s">
        <v>60</v>
      </c>
      <c r="E61" s="364"/>
      <c r="F61" s="332"/>
      <c r="G61" s="414"/>
      <c r="H61" s="490">
        <v>2000</v>
      </c>
      <c r="I61" s="490">
        <v>2000</v>
      </c>
    </row>
    <row r="62" spans="1:9" ht="56.25">
      <c r="A62" s="420" t="s">
        <v>176</v>
      </c>
      <c r="B62" s="339" t="s">
        <v>34</v>
      </c>
      <c r="C62" s="410" t="s">
        <v>66</v>
      </c>
      <c r="D62" s="411" t="s">
        <v>60</v>
      </c>
      <c r="E62" s="421" t="s">
        <v>99</v>
      </c>
      <c r="F62" s="422" t="s">
        <v>87</v>
      </c>
      <c r="G62" s="414"/>
      <c r="H62" s="490">
        <f>+H63</f>
        <v>2000</v>
      </c>
      <c r="I62" s="490">
        <f>+I63</f>
        <v>2000</v>
      </c>
    </row>
    <row r="63" spans="1:9" ht="56.25">
      <c r="A63" s="347" t="s">
        <v>177</v>
      </c>
      <c r="B63" s="339" t="s">
        <v>34</v>
      </c>
      <c r="C63" s="348" t="s">
        <v>66</v>
      </c>
      <c r="D63" s="349" t="s">
        <v>60</v>
      </c>
      <c r="E63" s="423" t="s">
        <v>158</v>
      </c>
      <c r="F63" s="424" t="s">
        <v>87</v>
      </c>
      <c r="G63" s="352"/>
      <c r="H63" s="482">
        <f>+H64+H66</f>
        <v>2000</v>
      </c>
      <c r="I63" s="482">
        <f>+I64+I66</f>
        <v>2000</v>
      </c>
    </row>
    <row r="64" spans="1:9" ht="18.75">
      <c r="A64" s="347" t="s">
        <v>102</v>
      </c>
      <c r="B64" s="339" t="s">
        <v>34</v>
      </c>
      <c r="C64" s="348" t="s">
        <v>66</v>
      </c>
      <c r="D64" s="349" t="s">
        <v>60</v>
      </c>
      <c r="E64" s="423" t="s">
        <v>159</v>
      </c>
      <c r="F64" s="424" t="s">
        <v>101</v>
      </c>
      <c r="G64" s="352"/>
      <c r="H64" s="482">
        <f>SUM(H65:H65)</f>
        <v>1000</v>
      </c>
      <c r="I64" s="482">
        <f>SUM(I65:I65)</f>
        <v>1000</v>
      </c>
    </row>
    <row r="65" spans="1:9" ht="18.75">
      <c r="A65" s="425" t="s">
        <v>43</v>
      </c>
      <c r="B65" s="339" t="s">
        <v>34</v>
      </c>
      <c r="C65" s="348" t="s">
        <v>66</v>
      </c>
      <c r="D65" s="349" t="s">
        <v>60</v>
      </c>
      <c r="E65" s="423" t="s">
        <v>159</v>
      </c>
      <c r="F65" s="424" t="s">
        <v>101</v>
      </c>
      <c r="G65" s="352" t="s">
        <v>44</v>
      </c>
      <c r="H65" s="482">
        <v>1000</v>
      </c>
      <c r="I65" s="482">
        <v>1000</v>
      </c>
    </row>
    <row r="66" spans="1:9" ht="18.75">
      <c r="A66" s="347" t="s">
        <v>104</v>
      </c>
      <c r="B66" s="339" t="s">
        <v>34</v>
      </c>
      <c r="C66" s="348"/>
      <c r="D66" s="349"/>
      <c r="E66" s="381" t="s">
        <v>159</v>
      </c>
      <c r="F66" s="382" t="s">
        <v>103</v>
      </c>
      <c r="G66" s="352"/>
      <c r="H66" s="482">
        <f>SUM(H67:H67)</f>
        <v>1000</v>
      </c>
      <c r="I66" s="482">
        <f>SUM(I67:I67)</f>
        <v>1000</v>
      </c>
    </row>
    <row r="67" spans="1:9" ht="18.75">
      <c r="A67" s="425" t="s">
        <v>43</v>
      </c>
      <c r="B67" s="339" t="s">
        <v>34</v>
      </c>
      <c r="C67" s="348" t="s">
        <v>66</v>
      </c>
      <c r="D67" s="349" t="s">
        <v>60</v>
      </c>
      <c r="E67" s="423" t="s">
        <v>159</v>
      </c>
      <c r="F67" s="424" t="s">
        <v>103</v>
      </c>
      <c r="G67" s="352" t="s">
        <v>44</v>
      </c>
      <c r="H67" s="482">
        <v>1000</v>
      </c>
      <c r="I67" s="482">
        <v>1000</v>
      </c>
    </row>
    <row r="68" spans="1:9" ht="18.75">
      <c r="A68" s="340" t="s">
        <v>67</v>
      </c>
      <c r="B68" s="339" t="s">
        <v>34</v>
      </c>
      <c r="C68" s="336" t="s">
        <v>68</v>
      </c>
      <c r="D68" s="336"/>
      <c r="E68" s="364"/>
      <c r="F68" s="332"/>
      <c r="G68" s="336"/>
      <c r="H68" s="480">
        <f aca="true" t="shared" si="4" ref="H68:I70">+H69</f>
        <v>393357</v>
      </c>
      <c r="I68" s="480">
        <f t="shared" si="4"/>
        <v>324007</v>
      </c>
    </row>
    <row r="69" spans="1:9" ht="18.75">
      <c r="A69" s="340" t="s">
        <v>69</v>
      </c>
      <c r="B69" s="339" t="s">
        <v>34</v>
      </c>
      <c r="C69" s="336" t="s">
        <v>68</v>
      </c>
      <c r="D69" s="336" t="s">
        <v>35</v>
      </c>
      <c r="E69" s="426"/>
      <c r="F69" s="427"/>
      <c r="G69" s="336"/>
      <c r="H69" s="480">
        <f t="shared" si="4"/>
        <v>393357</v>
      </c>
      <c r="I69" s="480">
        <f t="shared" si="4"/>
        <v>324007</v>
      </c>
    </row>
    <row r="70" spans="1:9" ht="56.25">
      <c r="A70" s="428" t="s">
        <v>178</v>
      </c>
      <c r="B70" s="339" t="s">
        <v>34</v>
      </c>
      <c r="C70" s="360" t="s">
        <v>68</v>
      </c>
      <c r="D70" s="360" t="s">
        <v>35</v>
      </c>
      <c r="E70" s="402" t="s">
        <v>86</v>
      </c>
      <c r="F70" s="366" t="s">
        <v>87</v>
      </c>
      <c r="G70" s="336"/>
      <c r="H70" s="480">
        <f t="shared" si="4"/>
        <v>393357</v>
      </c>
      <c r="I70" s="480">
        <f t="shared" si="4"/>
        <v>324007</v>
      </c>
    </row>
    <row r="71" spans="1:9" ht="56.25">
      <c r="A71" s="353" t="s">
        <v>179</v>
      </c>
      <c r="B71" s="339" t="s">
        <v>34</v>
      </c>
      <c r="C71" s="354" t="s">
        <v>68</v>
      </c>
      <c r="D71" s="354" t="s">
        <v>35</v>
      </c>
      <c r="E71" s="429" t="s">
        <v>88</v>
      </c>
      <c r="F71" s="399" t="s">
        <v>87</v>
      </c>
      <c r="G71" s="354"/>
      <c r="H71" s="485">
        <v>393357</v>
      </c>
      <c r="I71" s="485">
        <v>324007</v>
      </c>
    </row>
    <row r="72" spans="1:9" ht="37.5">
      <c r="A72" s="358" t="s">
        <v>91</v>
      </c>
      <c r="B72" s="339" t="s">
        <v>34</v>
      </c>
      <c r="C72" s="354" t="s">
        <v>68</v>
      </c>
      <c r="D72" s="355" t="s">
        <v>35</v>
      </c>
      <c r="E72" s="406" t="s">
        <v>88</v>
      </c>
      <c r="F72" s="430" t="s">
        <v>89</v>
      </c>
      <c r="G72" s="380"/>
      <c r="H72" s="485">
        <f>SUM(H73:H75)</f>
        <v>393357</v>
      </c>
      <c r="I72" s="485">
        <f>SUM(I73:I75)</f>
        <v>324007</v>
      </c>
    </row>
    <row r="73" spans="1:9" ht="56.25">
      <c r="A73" s="353" t="s">
        <v>42</v>
      </c>
      <c r="B73" s="339" t="s">
        <v>34</v>
      </c>
      <c r="C73" s="354" t="s">
        <v>68</v>
      </c>
      <c r="D73" s="354" t="s">
        <v>35</v>
      </c>
      <c r="E73" s="406" t="s">
        <v>88</v>
      </c>
      <c r="F73" s="430" t="s">
        <v>89</v>
      </c>
      <c r="G73" s="354" t="s">
        <v>37</v>
      </c>
      <c r="H73" s="476">
        <v>339357</v>
      </c>
      <c r="I73" s="476">
        <v>275007</v>
      </c>
    </row>
    <row r="74" spans="1:9" ht="18.75">
      <c r="A74" s="408" t="s">
        <v>43</v>
      </c>
      <c r="B74" s="339" t="s">
        <v>34</v>
      </c>
      <c r="C74" s="354" t="s">
        <v>68</v>
      </c>
      <c r="D74" s="354" t="s">
        <v>35</v>
      </c>
      <c r="E74" s="406" t="s">
        <v>88</v>
      </c>
      <c r="F74" s="430" t="s">
        <v>89</v>
      </c>
      <c r="G74" s="354" t="s">
        <v>44</v>
      </c>
      <c r="H74" s="476">
        <v>50000</v>
      </c>
      <c r="I74" s="476">
        <v>45000</v>
      </c>
    </row>
    <row r="75" spans="1:9" ht="18.75">
      <c r="A75" s="408" t="s">
        <v>45</v>
      </c>
      <c r="B75" s="339" t="s">
        <v>34</v>
      </c>
      <c r="C75" s="354" t="s">
        <v>68</v>
      </c>
      <c r="D75" s="354" t="s">
        <v>35</v>
      </c>
      <c r="E75" s="406" t="s">
        <v>88</v>
      </c>
      <c r="F75" s="430" t="s">
        <v>89</v>
      </c>
      <c r="G75" s="354" t="s">
        <v>46</v>
      </c>
      <c r="H75" s="476">
        <v>4000</v>
      </c>
      <c r="I75" s="476">
        <v>4000</v>
      </c>
    </row>
    <row r="76" spans="1:9" ht="18.75">
      <c r="A76" s="340" t="s">
        <v>70</v>
      </c>
      <c r="B76" s="339" t="s">
        <v>34</v>
      </c>
      <c r="C76" s="431">
        <v>10</v>
      </c>
      <c r="D76" s="431"/>
      <c r="E76" s="364"/>
      <c r="F76" s="332"/>
      <c r="G76" s="336"/>
      <c r="H76" s="480">
        <v>170000</v>
      </c>
      <c r="I76" s="480">
        <v>170000</v>
      </c>
    </row>
    <row r="77" spans="1:9" ht="18.75">
      <c r="A77" s="340" t="s">
        <v>71</v>
      </c>
      <c r="B77" s="339" t="s">
        <v>34</v>
      </c>
      <c r="C77" s="432">
        <v>10</v>
      </c>
      <c r="D77" s="410" t="s">
        <v>35</v>
      </c>
      <c r="E77" s="426"/>
      <c r="F77" s="427"/>
      <c r="G77" s="410"/>
      <c r="H77" s="480">
        <f aca="true" t="shared" si="5" ref="H77:I80">H78</f>
        <v>170000</v>
      </c>
      <c r="I77" s="480">
        <f t="shared" si="5"/>
        <v>170000</v>
      </c>
    </row>
    <row r="78" spans="1:9" ht="56.25">
      <c r="A78" s="433" t="s">
        <v>206</v>
      </c>
      <c r="B78" s="339" t="s">
        <v>34</v>
      </c>
      <c r="C78" s="434">
        <v>10</v>
      </c>
      <c r="D78" s="435" t="s">
        <v>35</v>
      </c>
      <c r="E78" s="402" t="s">
        <v>94</v>
      </c>
      <c r="F78" s="366" t="s">
        <v>87</v>
      </c>
      <c r="G78" s="436"/>
      <c r="H78" s="480">
        <f t="shared" si="5"/>
        <v>170000</v>
      </c>
      <c r="I78" s="480">
        <f t="shared" si="5"/>
        <v>170000</v>
      </c>
    </row>
    <row r="79" spans="1:9" ht="56.25">
      <c r="A79" s="437" t="s">
        <v>207</v>
      </c>
      <c r="B79" s="339" t="s">
        <v>34</v>
      </c>
      <c r="C79" s="392">
        <v>10</v>
      </c>
      <c r="D79" s="396" t="s">
        <v>35</v>
      </c>
      <c r="E79" s="429" t="s">
        <v>95</v>
      </c>
      <c r="F79" s="399" t="s">
        <v>87</v>
      </c>
      <c r="G79" s="438"/>
      <c r="H79" s="485">
        <f t="shared" si="5"/>
        <v>170000</v>
      </c>
      <c r="I79" s="485">
        <f t="shared" si="5"/>
        <v>170000</v>
      </c>
    </row>
    <row r="80" spans="1:9" ht="18.75">
      <c r="A80" s="404" t="s">
        <v>72</v>
      </c>
      <c r="B80" s="339" t="s">
        <v>34</v>
      </c>
      <c r="C80" s="439">
        <v>10</v>
      </c>
      <c r="D80" s="396" t="s">
        <v>35</v>
      </c>
      <c r="E80" s="429" t="s">
        <v>95</v>
      </c>
      <c r="F80" s="399" t="s">
        <v>96</v>
      </c>
      <c r="G80" s="395"/>
      <c r="H80" s="485">
        <f t="shared" si="5"/>
        <v>170000</v>
      </c>
      <c r="I80" s="485">
        <f t="shared" si="5"/>
        <v>170000</v>
      </c>
    </row>
    <row r="81" spans="1:9" ht="18.75">
      <c r="A81" s="358" t="s">
        <v>73</v>
      </c>
      <c r="B81" s="339" t="s">
        <v>34</v>
      </c>
      <c r="C81" s="392">
        <v>10</v>
      </c>
      <c r="D81" s="396" t="s">
        <v>35</v>
      </c>
      <c r="E81" s="429" t="s">
        <v>95</v>
      </c>
      <c r="F81" s="399" t="s">
        <v>96</v>
      </c>
      <c r="G81" s="395" t="s">
        <v>74</v>
      </c>
      <c r="H81" s="476">
        <v>170000</v>
      </c>
      <c r="I81" s="476">
        <v>170000</v>
      </c>
    </row>
    <row r="82" spans="1:9" ht="18.75">
      <c r="A82" s="359" t="s">
        <v>78</v>
      </c>
      <c r="B82" s="339" t="s">
        <v>34</v>
      </c>
      <c r="C82" s="440">
        <v>11</v>
      </c>
      <c r="D82" s="361"/>
      <c r="E82" s="381"/>
      <c r="F82" s="382"/>
      <c r="G82" s="380"/>
      <c r="H82" s="483">
        <f>+H83</f>
        <v>2000</v>
      </c>
      <c r="I82" s="480">
        <f>I83</f>
        <v>2000</v>
      </c>
    </row>
    <row r="83" spans="1:9" ht="18.75">
      <c r="A83" s="359" t="s">
        <v>79</v>
      </c>
      <c r="B83" s="339" t="s">
        <v>34</v>
      </c>
      <c r="C83" s="440">
        <v>11</v>
      </c>
      <c r="D83" s="361" t="s">
        <v>36</v>
      </c>
      <c r="E83" s="441"/>
      <c r="F83" s="357"/>
      <c r="G83" s="380"/>
      <c r="H83" s="483">
        <f>+H84</f>
        <v>2000</v>
      </c>
      <c r="I83" s="480">
        <f>I84</f>
        <v>2000</v>
      </c>
    </row>
    <row r="84" spans="1:9" ht="75">
      <c r="A84" s="442" t="s">
        <v>182</v>
      </c>
      <c r="B84" s="339" t="s">
        <v>34</v>
      </c>
      <c r="C84" s="360" t="s">
        <v>80</v>
      </c>
      <c r="D84" s="361" t="s">
        <v>36</v>
      </c>
      <c r="E84" s="441" t="s">
        <v>105</v>
      </c>
      <c r="F84" s="357" t="s">
        <v>87</v>
      </c>
      <c r="G84" s="363"/>
      <c r="H84" s="483">
        <f>+H85</f>
        <v>2000</v>
      </c>
      <c r="I84" s="485">
        <f>I85</f>
        <v>2000</v>
      </c>
    </row>
    <row r="85" spans="1:9" ht="93.75">
      <c r="A85" s="353" t="s">
        <v>183</v>
      </c>
      <c r="B85" s="339" t="s">
        <v>34</v>
      </c>
      <c r="C85" s="354" t="s">
        <v>80</v>
      </c>
      <c r="D85" s="355" t="s">
        <v>36</v>
      </c>
      <c r="E85" s="443" t="s">
        <v>81</v>
      </c>
      <c r="F85" s="351" t="s">
        <v>87</v>
      </c>
      <c r="G85" s="380"/>
      <c r="H85" s="476">
        <v>2000</v>
      </c>
      <c r="I85" s="485">
        <v>2000</v>
      </c>
    </row>
    <row r="86" spans="1:9" ht="37.5">
      <c r="A86" s="358" t="s">
        <v>161</v>
      </c>
      <c r="B86" s="339" t="s">
        <v>34</v>
      </c>
      <c r="C86" s="354" t="s">
        <v>80</v>
      </c>
      <c r="D86" s="355" t="s">
        <v>36</v>
      </c>
      <c r="E86" s="443" t="s">
        <v>81</v>
      </c>
      <c r="F86" s="351" t="s">
        <v>107</v>
      </c>
      <c r="G86" s="380"/>
      <c r="H86" s="476">
        <f>+H87</f>
        <v>2000</v>
      </c>
      <c r="I86" s="476">
        <v>2000</v>
      </c>
    </row>
    <row r="87" spans="1:9" ht="18.75">
      <c r="A87" s="408" t="s">
        <v>43</v>
      </c>
      <c r="B87" s="339" t="s">
        <v>34</v>
      </c>
      <c r="C87" s="354" t="s">
        <v>80</v>
      </c>
      <c r="D87" s="355" t="s">
        <v>36</v>
      </c>
      <c r="E87" s="443" t="s">
        <v>81</v>
      </c>
      <c r="F87" s="351" t="s">
        <v>107</v>
      </c>
      <c r="G87" s="380" t="s">
        <v>44</v>
      </c>
      <c r="H87" s="476">
        <v>2000</v>
      </c>
      <c r="I87" s="476">
        <v>2000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2" top="0.4" bottom="0.31" header="0.3" footer="0.23"/>
  <pageSetup blackAndWhite="1" fitToHeight="6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51"/>
  <sheetViews>
    <sheetView view="pageBreakPreview" zoomScaleNormal="70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133.00390625" style="12" customWidth="1"/>
    <col min="2" max="2" width="9.140625" style="10" customWidth="1"/>
    <col min="3" max="3" width="7.421875" style="11" customWidth="1"/>
    <col min="4" max="4" width="17.140625" style="25" customWidth="1"/>
    <col min="5" max="5" width="17.421875" style="284" customWidth="1"/>
    <col min="6" max="6" width="17.421875" style="1" customWidth="1"/>
    <col min="7" max="34" width="9.140625" style="1" customWidth="1"/>
  </cols>
  <sheetData>
    <row r="1" spans="1:4" s="287" customFormat="1" ht="15.75" customHeight="1">
      <c r="A1" s="497" t="s">
        <v>0</v>
      </c>
      <c r="B1" s="497"/>
      <c r="C1" s="497"/>
      <c r="D1" s="497"/>
    </row>
    <row r="2" spans="1:4" s="287" customFormat="1" ht="15.75" customHeight="1">
      <c r="A2" s="497" t="s">
        <v>213</v>
      </c>
      <c r="B2" s="497"/>
      <c r="C2" s="497"/>
      <c r="D2" s="497"/>
    </row>
    <row r="3" spans="1:4" s="287" customFormat="1" ht="15.75" customHeight="1">
      <c r="A3" s="497" t="s">
        <v>212</v>
      </c>
      <c r="B3" s="497"/>
      <c r="C3" s="497"/>
      <c r="D3" s="497"/>
    </row>
    <row r="4" spans="1:4" s="288" customFormat="1" ht="16.5" customHeight="1">
      <c r="A4" s="496" t="s">
        <v>211</v>
      </c>
      <c r="B4" s="496"/>
      <c r="C4" s="496"/>
      <c r="D4" s="496"/>
    </row>
    <row r="5" spans="1:4" s="288" customFormat="1" ht="16.5" customHeight="1">
      <c r="A5" s="496" t="s">
        <v>82</v>
      </c>
      <c r="B5" s="496"/>
      <c r="C5" s="496"/>
      <c r="D5" s="496"/>
    </row>
    <row r="6" spans="1:3" s="288" customFormat="1" ht="16.5" customHeight="1">
      <c r="A6" s="500"/>
      <c r="B6" s="500"/>
      <c r="C6" s="500"/>
    </row>
    <row r="7" spans="1:3" s="288" customFormat="1" ht="16.5" customHeight="1">
      <c r="A7" s="500"/>
      <c r="B7" s="500"/>
      <c r="C7" s="500"/>
    </row>
    <row r="8" spans="1:4" s="288" customFormat="1" ht="78" customHeight="1">
      <c r="A8" s="498" t="s">
        <v>218</v>
      </c>
      <c r="B8" s="498"/>
      <c r="C8" s="498"/>
      <c r="D8" s="498"/>
    </row>
    <row r="9" spans="1:4" s="8" customFormat="1" ht="18">
      <c r="A9" s="295"/>
      <c r="B9" s="296"/>
      <c r="C9" s="296"/>
      <c r="D9" s="300" t="s">
        <v>168</v>
      </c>
    </row>
    <row r="10" spans="1:34" s="49" customFormat="1" ht="54" customHeight="1">
      <c r="A10" s="301" t="s">
        <v>85</v>
      </c>
      <c r="B10" s="302" t="s">
        <v>84</v>
      </c>
      <c r="C10" s="303"/>
      <c r="D10" s="260" t="s">
        <v>32</v>
      </c>
      <c r="E10" s="28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82" customFormat="1" ht="18.75">
      <c r="A11" s="175" t="s">
        <v>38</v>
      </c>
      <c r="B11" s="178"/>
      <c r="C11" s="179"/>
      <c r="D11" s="445">
        <v>1341380</v>
      </c>
      <c r="E11" s="294">
        <f>+прил8!H11</f>
        <v>1341380</v>
      </c>
      <c r="F11" s="293">
        <f>+D11-E11</f>
        <v>0</v>
      </c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5" s="138" customFormat="1" ht="65.25" customHeight="1">
      <c r="A12" s="269" t="s">
        <v>178</v>
      </c>
      <c r="B12" s="156" t="s">
        <v>86</v>
      </c>
      <c r="C12" s="157" t="s">
        <v>87</v>
      </c>
      <c r="D12" s="454">
        <f>+D13</f>
        <v>415712</v>
      </c>
      <c r="E12" s="99"/>
    </row>
    <row r="13" spans="1:5" s="138" customFormat="1" ht="88.5" customHeight="1">
      <c r="A13" s="60" t="s">
        <v>189</v>
      </c>
      <c r="B13" s="141" t="s">
        <v>88</v>
      </c>
      <c r="C13" s="142" t="s">
        <v>87</v>
      </c>
      <c r="D13" s="459">
        <v>415712</v>
      </c>
      <c r="E13" s="99"/>
    </row>
    <row r="14" spans="1:5" s="138" customFormat="1" ht="32.25" customHeight="1">
      <c r="A14" s="100" t="s">
        <v>90</v>
      </c>
      <c r="B14" s="253" t="s">
        <v>88</v>
      </c>
      <c r="C14" s="271" t="s">
        <v>89</v>
      </c>
      <c r="D14" s="462">
        <f>SUM(D15:D17)</f>
        <v>415712</v>
      </c>
      <c r="E14" s="99"/>
    </row>
    <row r="15" spans="1:5" s="138" customFormat="1" ht="42" customHeight="1">
      <c r="A15" s="134" t="s">
        <v>42</v>
      </c>
      <c r="B15" s="254" t="s">
        <v>88</v>
      </c>
      <c r="C15" s="272" t="s">
        <v>89</v>
      </c>
      <c r="D15" s="458">
        <v>356712</v>
      </c>
      <c r="E15" s="99"/>
    </row>
    <row r="16" spans="1:5" s="138" customFormat="1" ht="21" customHeight="1">
      <c r="A16" s="102" t="s">
        <v>43</v>
      </c>
      <c r="B16" s="254" t="s">
        <v>88</v>
      </c>
      <c r="C16" s="272" t="s">
        <v>89</v>
      </c>
      <c r="D16" s="458">
        <v>55000</v>
      </c>
      <c r="E16" s="99"/>
    </row>
    <row r="17" spans="1:5" s="138" customFormat="1" ht="18.75">
      <c r="A17" s="102" t="s">
        <v>45</v>
      </c>
      <c r="B17" s="254" t="s">
        <v>88</v>
      </c>
      <c r="C17" s="272" t="s">
        <v>89</v>
      </c>
      <c r="D17" s="458">
        <v>4000</v>
      </c>
      <c r="E17" s="99"/>
    </row>
    <row r="18" spans="1:5" s="138" customFormat="1" ht="54" customHeight="1">
      <c r="A18" s="153" t="s">
        <v>190</v>
      </c>
      <c r="B18" s="156" t="s">
        <v>94</v>
      </c>
      <c r="C18" s="157" t="s">
        <v>87</v>
      </c>
      <c r="D18" s="454">
        <f>D19</f>
        <v>70000</v>
      </c>
      <c r="E18" s="99"/>
    </row>
    <row r="19" spans="1:5" s="138" customFormat="1" ht="68.25" customHeight="1">
      <c r="A19" s="139" t="s">
        <v>191</v>
      </c>
      <c r="B19" s="141" t="s">
        <v>95</v>
      </c>
      <c r="C19" s="142" t="s">
        <v>87</v>
      </c>
      <c r="D19" s="459">
        <f>D20</f>
        <v>70000</v>
      </c>
      <c r="E19" s="99"/>
    </row>
    <row r="20" spans="1:5" s="138" customFormat="1" ht="20.25" customHeight="1">
      <c r="A20" s="106" t="s">
        <v>72</v>
      </c>
      <c r="B20" s="150" t="s">
        <v>95</v>
      </c>
      <c r="C20" s="151" t="s">
        <v>96</v>
      </c>
      <c r="D20" s="462">
        <f>D21</f>
        <v>70000</v>
      </c>
      <c r="E20" s="99"/>
    </row>
    <row r="21" spans="1:5" s="138" customFormat="1" ht="20.25" customHeight="1">
      <c r="A21" s="118" t="s">
        <v>73</v>
      </c>
      <c r="B21" s="145" t="s">
        <v>95</v>
      </c>
      <c r="C21" s="146" t="s">
        <v>96</v>
      </c>
      <c r="D21" s="458">
        <v>70000</v>
      </c>
      <c r="E21" s="99"/>
    </row>
    <row r="22" spans="1:5" s="226" customFormat="1" ht="56.25">
      <c r="A22" s="75" t="s">
        <v>170</v>
      </c>
      <c r="B22" s="76" t="s">
        <v>54</v>
      </c>
      <c r="C22" s="157" t="s">
        <v>87</v>
      </c>
      <c r="D22" s="454">
        <f>+D23</f>
        <v>3000</v>
      </c>
      <c r="E22" s="9"/>
    </row>
    <row r="23" spans="1:5" s="226" customFormat="1" ht="56.25">
      <c r="A23" s="60" t="s">
        <v>192</v>
      </c>
      <c r="B23" s="61" t="s">
        <v>97</v>
      </c>
      <c r="C23" s="221" t="s">
        <v>87</v>
      </c>
      <c r="D23" s="456">
        <f>+D24</f>
        <v>3000</v>
      </c>
      <c r="E23" s="9"/>
    </row>
    <row r="24" spans="1:5" s="138" customFormat="1" ht="18.75">
      <c r="A24" s="159" t="s">
        <v>98</v>
      </c>
      <c r="B24" s="64" t="s">
        <v>97</v>
      </c>
      <c r="C24" s="65">
        <v>1434</v>
      </c>
      <c r="D24" s="457">
        <f>D25</f>
        <v>3000</v>
      </c>
      <c r="E24" s="99"/>
    </row>
    <row r="25" spans="1:5" s="138" customFormat="1" ht="18.75">
      <c r="A25" s="232" t="s">
        <v>43</v>
      </c>
      <c r="B25" s="62" t="s">
        <v>97</v>
      </c>
      <c r="C25" s="63">
        <v>1434</v>
      </c>
      <c r="D25" s="458">
        <v>3000</v>
      </c>
      <c r="E25" s="99"/>
    </row>
    <row r="26" spans="1:34" s="262" customFormat="1" ht="57" customHeight="1">
      <c r="A26" s="123" t="s">
        <v>176</v>
      </c>
      <c r="B26" s="33" t="s">
        <v>99</v>
      </c>
      <c r="C26" s="34" t="s">
        <v>87</v>
      </c>
      <c r="D26" s="471">
        <f>+D27</f>
        <v>2000</v>
      </c>
      <c r="E26" s="124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</row>
    <row r="27" spans="1:34" s="206" customFormat="1" ht="56.25">
      <c r="A27" s="13" t="s">
        <v>177</v>
      </c>
      <c r="B27" s="127" t="s">
        <v>100</v>
      </c>
      <c r="C27" s="128" t="s">
        <v>87</v>
      </c>
      <c r="D27" s="450">
        <f>+D28+D30</f>
        <v>2000</v>
      </c>
      <c r="E27" s="31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</row>
    <row r="28" spans="1:5" s="205" customFormat="1" ht="19.5">
      <c r="A28" s="38" t="s">
        <v>102</v>
      </c>
      <c r="B28" s="129" t="s">
        <v>100</v>
      </c>
      <c r="C28" s="130" t="s">
        <v>101</v>
      </c>
      <c r="D28" s="451">
        <f>SUM(D29:D29)</f>
        <v>1000</v>
      </c>
      <c r="E28" s="31"/>
    </row>
    <row r="29" spans="1:5" s="205" customFormat="1" ht="19.5">
      <c r="A29" s="133" t="s">
        <v>43</v>
      </c>
      <c r="B29" s="131" t="s">
        <v>100</v>
      </c>
      <c r="C29" s="132" t="s">
        <v>101</v>
      </c>
      <c r="D29" s="452">
        <v>1000</v>
      </c>
      <c r="E29" s="31"/>
    </row>
    <row r="30" spans="1:34" s="206" customFormat="1" ht="19.5">
      <c r="A30" s="38" t="s">
        <v>104</v>
      </c>
      <c r="B30" s="55" t="s">
        <v>100</v>
      </c>
      <c r="C30" s="56" t="s">
        <v>103</v>
      </c>
      <c r="D30" s="451">
        <f>SUM(D31:D31)</f>
        <v>1000</v>
      </c>
      <c r="E30" s="31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</row>
    <row r="31" spans="1:5" s="205" customFormat="1" ht="19.5">
      <c r="A31" s="133" t="s">
        <v>43</v>
      </c>
      <c r="B31" s="131" t="s">
        <v>100</v>
      </c>
      <c r="C31" s="132" t="s">
        <v>103</v>
      </c>
      <c r="D31" s="452">
        <v>1000</v>
      </c>
      <c r="E31" s="31"/>
    </row>
    <row r="32" spans="1:5" s="205" customFormat="1" ht="66" customHeight="1">
      <c r="A32" s="166" t="s">
        <v>193</v>
      </c>
      <c r="B32" s="2" t="s">
        <v>105</v>
      </c>
      <c r="C32" s="3" t="s">
        <v>87</v>
      </c>
      <c r="D32" s="468">
        <v>2718</v>
      </c>
      <c r="E32" s="31"/>
    </row>
    <row r="33" spans="1:34" s="182" customFormat="1" ht="75">
      <c r="A33" s="60" t="s">
        <v>194</v>
      </c>
      <c r="B33" s="164" t="s">
        <v>81</v>
      </c>
      <c r="C33" s="5" t="s">
        <v>87</v>
      </c>
      <c r="D33" s="469">
        <v>2718</v>
      </c>
      <c r="E33" s="174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1:34" s="182" customFormat="1" ht="37.5">
      <c r="A34" s="100" t="s">
        <v>161</v>
      </c>
      <c r="B34" s="165" t="s">
        <v>81</v>
      </c>
      <c r="C34" s="41" t="s">
        <v>107</v>
      </c>
      <c r="D34" s="464">
        <f>+D35</f>
        <v>2718</v>
      </c>
      <c r="E34" s="174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1:34" s="182" customFormat="1" ht="18.75">
      <c r="A35" s="102" t="s">
        <v>43</v>
      </c>
      <c r="B35" s="163" t="s">
        <v>81</v>
      </c>
      <c r="C35" s="7" t="s">
        <v>107</v>
      </c>
      <c r="D35" s="465">
        <v>2718</v>
      </c>
      <c r="E35" s="174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  <row r="36" spans="1:5" s="226" customFormat="1" ht="56.25">
      <c r="A36" s="75" t="s">
        <v>197</v>
      </c>
      <c r="B36" s="76" t="s">
        <v>55</v>
      </c>
      <c r="C36" s="157" t="s">
        <v>87</v>
      </c>
      <c r="D36" s="454">
        <f>+D37</f>
        <v>2000</v>
      </c>
      <c r="E36" s="9"/>
    </row>
    <row r="37" spans="1:5" s="226" customFormat="1" ht="56.25">
      <c r="A37" s="60" t="s">
        <v>198</v>
      </c>
      <c r="B37" s="68" t="s">
        <v>108</v>
      </c>
      <c r="C37" s="233" t="s">
        <v>87</v>
      </c>
      <c r="D37" s="459">
        <f>+D38</f>
        <v>2000</v>
      </c>
      <c r="E37" s="9"/>
    </row>
    <row r="38" spans="1:245" s="205" customFormat="1" ht="19.5">
      <c r="A38" s="38" t="s">
        <v>110</v>
      </c>
      <c r="B38" s="55" t="s">
        <v>108</v>
      </c>
      <c r="C38" s="56" t="s">
        <v>109</v>
      </c>
      <c r="D38" s="492">
        <f>+D39</f>
        <v>2000</v>
      </c>
      <c r="E38" s="9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6"/>
      <c r="DS38" s="226"/>
      <c r="DT38" s="226"/>
      <c r="DU38" s="226"/>
      <c r="DV38" s="226"/>
      <c r="DW38" s="226"/>
      <c r="DX38" s="226"/>
      <c r="DY38" s="226"/>
      <c r="DZ38" s="226"/>
      <c r="EA38" s="226"/>
      <c r="EB38" s="226"/>
      <c r="EC38" s="226"/>
      <c r="ED38" s="226"/>
      <c r="EE38" s="226"/>
      <c r="EF38" s="226"/>
      <c r="EG38" s="226"/>
      <c r="EH38" s="226"/>
      <c r="EI38" s="226"/>
      <c r="EJ38" s="226"/>
      <c r="EK38" s="226"/>
      <c r="EL38" s="226"/>
      <c r="EM38" s="226"/>
      <c r="EN38" s="226"/>
      <c r="EO38" s="226"/>
      <c r="EP38" s="226"/>
      <c r="EQ38" s="226"/>
      <c r="ER38" s="226"/>
      <c r="ES38" s="226"/>
      <c r="ET38" s="226"/>
      <c r="EU38" s="226"/>
      <c r="EV38" s="226"/>
      <c r="EW38" s="226"/>
      <c r="EX38" s="226"/>
      <c r="EY38" s="226"/>
      <c r="EZ38" s="226"/>
      <c r="FA38" s="226"/>
      <c r="FB38" s="226"/>
      <c r="FC38" s="226"/>
      <c r="FD38" s="226"/>
      <c r="FE38" s="226"/>
      <c r="FF38" s="226"/>
      <c r="FG38" s="226"/>
      <c r="FH38" s="226"/>
      <c r="FI38" s="226"/>
      <c r="FJ38" s="226"/>
      <c r="FK38" s="226"/>
      <c r="FL38" s="226"/>
      <c r="FM38" s="226"/>
      <c r="FN38" s="226"/>
      <c r="FO38" s="226"/>
      <c r="FP38" s="226"/>
      <c r="FQ38" s="226"/>
      <c r="FR38" s="226"/>
      <c r="FS38" s="226"/>
      <c r="FT38" s="226"/>
      <c r="FU38" s="226"/>
      <c r="FV38" s="226"/>
      <c r="FW38" s="226"/>
      <c r="FX38" s="226"/>
      <c r="FY38" s="226"/>
      <c r="FZ38" s="226"/>
      <c r="GA38" s="226"/>
      <c r="GB38" s="226"/>
      <c r="GC38" s="226"/>
      <c r="GD38" s="226"/>
      <c r="GE38" s="226"/>
      <c r="GF38" s="226"/>
      <c r="GG38" s="226"/>
      <c r="GH38" s="226"/>
      <c r="GI38" s="226"/>
      <c r="GJ38" s="226"/>
      <c r="GK38" s="226"/>
      <c r="GL38" s="226"/>
      <c r="GM38" s="226"/>
      <c r="GN38" s="226"/>
      <c r="GO38" s="226"/>
      <c r="GP38" s="226"/>
      <c r="GQ38" s="226"/>
      <c r="GR38" s="226"/>
      <c r="GS38" s="226"/>
      <c r="GT38" s="226"/>
      <c r="GU38" s="226"/>
      <c r="GV38" s="226"/>
      <c r="GW38" s="226"/>
      <c r="GX38" s="226"/>
      <c r="GY38" s="226"/>
      <c r="GZ38" s="226"/>
      <c r="HA38" s="226"/>
      <c r="HB38" s="226"/>
      <c r="HC38" s="226"/>
      <c r="HD38" s="226"/>
      <c r="HE38" s="226"/>
      <c r="HF38" s="226"/>
      <c r="HG38" s="226"/>
      <c r="HH38" s="226"/>
      <c r="HI38" s="226"/>
      <c r="HJ38" s="226"/>
      <c r="HK38" s="226"/>
      <c r="HL38" s="226"/>
      <c r="HM38" s="226"/>
      <c r="HN38" s="226"/>
      <c r="HO38" s="226"/>
      <c r="HP38" s="226"/>
      <c r="HQ38" s="226"/>
      <c r="HR38" s="226"/>
      <c r="HS38" s="226"/>
      <c r="HT38" s="226"/>
      <c r="HU38" s="226"/>
      <c r="HV38" s="226"/>
      <c r="HW38" s="226"/>
      <c r="HX38" s="226"/>
      <c r="HY38" s="226"/>
      <c r="HZ38" s="226"/>
      <c r="IA38" s="226"/>
      <c r="IB38" s="226"/>
      <c r="IC38" s="226"/>
      <c r="ID38" s="226"/>
      <c r="IE38" s="226"/>
      <c r="IF38" s="226"/>
      <c r="IG38" s="226"/>
      <c r="IH38" s="226"/>
      <c r="II38" s="226"/>
      <c r="IJ38" s="226"/>
      <c r="IK38" s="226"/>
    </row>
    <row r="39" spans="1:245" s="205" customFormat="1" ht="19.5">
      <c r="A39" s="235" t="s">
        <v>43</v>
      </c>
      <c r="B39" s="57" t="s">
        <v>108</v>
      </c>
      <c r="C39" s="58" t="s">
        <v>109</v>
      </c>
      <c r="D39" s="458">
        <v>2000</v>
      </c>
      <c r="E39" s="9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  <c r="DU39" s="226"/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6"/>
      <c r="FE39" s="226"/>
      <c r="FF39" s="226"/>
      <c r="FG39" s="226"/>
      <c r="FH39" s="226"/>
      <c r="FI39" s="226"/>
      <c r="FJ39" s="226"/>
      <c r="FK39" s="226"/>
      <c r="FL39" s="226"/>
      <c r="FM39" s="226"/>
      <c r="FN39" s="226"/>
      <c r="FO39" s="226"/>
      <c r="FP39" s="226"/>
      <c r="FQ39" s="226"/>
      <c r="FR39" s="226"/>
      <c r="FS39" s="226"/>
      <c r="FT39" s="226"/>
      <c r="FU39" s="226"/>
      <c r="FV39" s="226"/>
      <c r="FW39" s="226"/>
      <c r="FX39" s="226"/>
      <c r="FY39" s="226"/>
      <c r="FZ39" s="226"/>
      <c r="GA39" s="226"/>
      <c r="GB39" s="226"/>
      <c r="GC39" s="226"/>
      <c r="GD39" s="226"/>
      <c r="GE39" s="226"/>
      <c r="GF39" s="226"/>
      <c r="GG39" s="226"/>
      <c r="GH39" s="226"/>
      <c r="GI39" s="226"/>
      <c r="GJ39" s="226"/>
      <c r="GK39" s="226"/>
      <c r="GL39" s="226"/>
      <c r="GM39" s="226"/>
      <c r="GN39" s="226"/>
      <c r="GO39" s="226"/>
      <c r="GP39" s="226"/>
      <c r="GQ39" s="226"/>
      <c r="GR39" s="226"/>
      <c r="GS39" s="226"/>
      <c r="GT39" s="226"/>
      <c r="GU39" s="226"/>
      <c r="GV39" s="226"/>
      <c r="GW39" s="226"/>
      <c r="GX39" s="226"/>
      <c r="GY39" s="226"/>
      <c r="GZ39" s="226"/>
      <c r="HA39" s="226"/>
      <c r="HB39" s="226"/>
      <c r="HC39" s="226"/>
      <c r="HD39" s="226"/>
      <c r="HE39" s="226"/>
      <c r="HF39" s="226"/>
      <c r="HG39" s="226"/>
      <c r="HH39" s="226"/>
      <c r="HI39" s="226"/>
      <c r="HJ39" s="226"/>
      <c r="HK39" s="226"/>
      <c r="HL39" s="226"/>
      <c r="HM39" s="226"/>
      <c r="HN39" s="226"/>
      <c r="HO39" s="226"/>
      <c r="HP39" s="226"/>
      <c r="HQ39" s="226"/>
      <c r="HR39" s="226"/>
      <c r="HS39" s="226"/>
      <c r="HT39" s="226"/>
      <c r="HU39" s="226"/>
      <c r="HV39" s="226"/>
      <c r="HW39" s="226"/>
      <c r="HX39" s="226"/>
      <c r="HY39" s="226"/>
      <c r="HZ39" s="226"/>
      <c r="IA39" s="226"/>
      <c r="IB39" s="226"/>
      <c r="IC39" s="226"/>
      <c r="ID39" s="226"/>
      <c r="IE39" s="226"/>
      <c r="IF39" s="226"/>
      <c r="IG39" s="226"/>
      <c r="IH39" s="226"/>
      <c r="II39" s="226"/>
      <c r="IJ39" s="226"/>
      <c r="IK39" s="226"/>
    </row>
    <row r="40" spans="1:5" s="257" customFormat="1" ht="56.25">
      <c r="A40" s="75" t="s">
        <v>195</v>
      </c>
      <c r="B40" s="156" t="s">
        <v>112</v>
      </c>
      <c r="C40" s="157" t="s">
        <v>87</v>
      </c>
      <c r="D40" s="468">
        <f>+D41</f>
        <v>1000</v>
      </c>
      <c r="E40" s="104"/>
    </row>
    <row r="41" spans="1:5" s="256" customFormat="1" ht="93.75">
      <c r="A41" s="60" t="s">
        <v>196</v>
      </c>
      <c r="B41" s="247" t="s">
        <v>113</v>
      </c>
      <c r="C41" s="239" t="s">
        <v>87</v>
      </c>
      <c r="D41" s="469">
        <f>+D42</f>
        <v>1000</v>
      </c>
      <c r="E41" s="93"/>
    </row>
    <row r="42" spans="1:5" s="138" customFormat="1" ht="56.25">
      <c r="A42" s="100" t="s">
        <v>115</v>
      </c>
      <c r="B42" s="253" t="s">
        <v>113</v>
      </c>
      <c r="C42" s="241" t="s">
        <v>114</v>
      </c>
      <c r="D42" s="462">
        <f>+D43</f>
        <v>1000</v>
      </c>
      <c r="E42" s="99"/>
    </row>
    <row r="43" spans="1:5" s="138" customFormat="1" ht="18.75">
      <c r="A43" s="235" t="s">
        <v>43</v>
      </c>
      <c r="B43" s="254" t="s">
        <v>113</v>
      </c>
      <c r="C43" s="255" t="s">
        <v>114</v>
      </c>
      <c r="D43" s="458">
        <v>1000</v>
      </c>
      <c r="E43" s="99"/>
    </row>
    <row r="44" spans="1:34" s="202" customFormat="1" ht="18.75">
      <c r="A44" s="14" t="s">
        <v>117</v>
      </c>
      <c r="B44" s="36" t="s">
        <v>116</v>
      </c>
      <c r="C44" s="37" t="s">
        <v>87</v>
      </c>
      <c r="D44" s="449">
        <f>+D45</f>
        <v>225200</v>
      </c>
      <c r="E44" s="114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</row>
    <row r="45" spans="1:34" s="206" customFormat="1" ht="19.5">
      <c r="A45" s="13" t="s">
        <v>119</v>
      </c>
      <c r="B45" s="4" t="s">
        <v>118</v>
      </c>
      <c r="C45" s="5" t="s">
        <v>87</v>
      </c>
      <c r="D45" s="450">
        <f>+D46</f>
        <v>225200</v>
      </c>
      <c r="E45" s="31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</row>
    <row r="46" spans="1:34" s="206" customFormat="1" ht="19.5">
      <c r="A46" s="38" t="s">
        <v>93</v>
      </c>
      <c r="B46" s="40" t="s">
        <v>118</v>
      </c>
      <c r="C46" s="41" t="s">
        <v>92</v>
      </c>
      <c r="D46" s="451">
        <f>+D47</f>
        <v>225200</v>
      </c>
      <c r="E46" s="31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</row>
    <row r="47" spans="1:34" s="206" customFormat="1" ht="48.75" customHeight="1">
      <c r="A47" s="30" t="s">
        <v>42</v>
      </c>
      <c r="B47" s="6" t="s">
        <v>118</v>
      </c>
      <c r="C47" s="7" t="s">
        <v>92</v>
      </c>
      <c r="D47" s="452">
        <v>225200</v>
      </c>
      <c r="E47" s="31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</row>
    <row r="48" spans="1:34" s="206" customFormat="1" ht="19.5">
      <c r="A48" s="14" t="s">
        <v>121</v>
      </c>
      <c r="B48" s="2" t="s">
        <v>120</v>
      </c>
      <c r="C48" s="3" t="s">
        <v>87</v>
      </c>
      <c r="D48" s="449">
        <f>+D49</f>
        <v>494500</v>
      </c>
      <c r="E48" s="31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</row>
    <row r="49" spans="1:34" s="206" customFormat="1" ht="19.5">
      <c r="A49" s="13" t="s">
        <v>123</v>
      </c>
      <c r="B49" s="4" t="s">
        <v>122</v>
      </c>
      <c r="C49" s="5" t="s">
        <v>87</v>
      </c>
      <c r="D49" s="450">
        <f>+D50</f>
        <v>494500</v>
      </c>
      <c r="E49" s="31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</row>
    <row r="50" spans="1:5" s="205" customFormat="1" ht="19.5">
      <c r="A50" s="38" t="s">
        <v>93</v>
      </c>
      <c r="B50" s="40" t="s">
        <v>122</v>
      </c>
      <c r="C50" s="41" t="s">
        <v>92</v>
      </c>
      <c r="D50" s="451">
        <f>SUM(D51:D51)</f>
        <v>494500</v>
      </c>
      <c r="E50" s="31"/>
    </row>
    <row r="51" spans="1:5" s="205" customFormat="1" ht="43.5" customHeight="1">
      <c r="A51" s="30" t="s">
        <v>42</v>
      </c>
      <c r="B51" s="6" t="s">
        <v>122</v>
      </c>
      <c r="C51" s="7" t="s">
        <v>92</v>
      </c>
      <c r="D51" s="452">
        <v>494500</v>
      </c>
      <c r="E51" s="31"/>
    </row>
    <row r="52" spans="1:34" s="206" customFormat="1" ht="19.5">
      <c r="A52" s="52" t="s">
        <v>133</v>
      </c>
      <c r="B52" s="111"/>
      <c r="C52" s="211"/>
      <c r="D52" s="453">
        <f>+D53</f>
        <v>3000</v>
      </c>
      <c r="E52" s="31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</row>
    <row r="53" spans="1:34" s="206" customFormat="1" ht="19.5">
      <c r="A53" s="14" t="s">
        <v>135</v>
      </c>
      <c r="B53" s="2" t="s">
        <v>150</v>
      </c>
      <c r="C53" s="3" t="s">
        <v>87</v>
      </c>
      <c r="D53" s="449">
        <v>3000</v>
      </c>
      <c r="E53" s="31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</row>
    <row r="54" spans="1:5" s="205" customFormat="1" ht="37.5">
      <c r="A54" s="13" t="s">
        <v>151</v>
      </c>
      <c r="B54" s="4" t="s">
        <v>152</v>
      </c>
      <c r="C54" s="5" t="s">
        <v>87</v>
      </c>
      <c r="D54" s="450">
        <f>+D55</f>
        <v>3000</v>
      </c>
      <c r="E54" s="31"/>
    </row>
    <row r="55" spans="1:5" s="205" customFormat="1" ht="37.5">
      <c r="A55" s="38" t="s">
        <v>153</v>
      </c>
      <c r="B55" s="40" t="s">
        <v>152</v>
      </c>
      <c r="C55" s="41" t="s">
        <v>124</v>
      </c>
      <c r="D55" s="451">
        <f>SUM(D56:D56)</f>
        <v>3000</v>
      </c>
      <c r="E55" s="31"/>
    </row>
    <row r="56" spans="1:5" s="205" customFormat="1" ht="56.25">
      <c r="A56" s="30" t="s">
        <v>42</v>
      </c>
      <c r="B56" s="6" t="s">
        <v>152</v>
      </c>
      <c r="C56" s="35" t="s">
        <v>124</v>
      </c>
      <c r="D56" s="452">
        <v>3000</v>
      </c>
      <c r="E56" s="31"/>
    </row>
    <row r="57" spans="1:5" s="226" customFormat="1" ht="18.75">
      <c r="A57" s="77" t="s">
        <v>127</v>
      </c>
      <c r="B57" s="79" t="s">
        <v>126</v>
      </c>
      <c r="C57" s="236" t="s">
        <v>87</v>
      </c>
      <c r="D57" s="461">
        <f>+D58</f>
        <v>2000</v>
      </c>
      <c r="E57" s="99" t="s">
        <v>57</v>
      </c>
    </row>
    <row r="58" spans="1:5" s="138" customFormat="1" ht="18.75">
      <c r="A58" s="60" t="s">
        <v>129</v>
      </c>
      <c r="B58" s="70" t="s">
        <v>128</v>
      </c>
      <c r="C58" s="239" t="s">
        <v>87</v>
      </c>
      <c r="D58" s="459">
        <f>D59</f>
        <v>2000</v>
      </c>
      <c r="E58" s="99"/>
    </row>
    <row r="59" spans="1:5" s="138" customFormat="1" ht="18.75">
      <c r="A59" s="100" t="s">
        <v>131</v>
      </c>
      <c r="B59" s="81" t="s">
        <v>128</v>
      </c>
      <c r="C59" s="241" t="s">
        <v>130</v>
      </c>
      <c r="D59" s="462">
        <f>D60</f>
        <v>2000</v>
      </c>
      <c r="E59" s="99"/>
    </row>
    <row r="60" spans="1:5" s="138" customFormat="1" ht="18.75">
      <c r="A60" s="232" t="s">
        <v>43</v>
      </c>
      <c r="B60" s="73" t="s">
        <v>128</v>
      </c>
      <c r="C60" s="146" t="s">
        <v>130</v>
      </c>
      <c r="D60" s="463">
        <v>2000</v>
      </c>
      <c r="E60" s="99"/>
    </row>
    <row r="61" spans="1:5" s="138" customFormat="1" ht="18.75">
      <c r="A61" s="242" t="s">
        <v>133</v>
      </c>
      <c r="B61" s="156" t="s">
        <v>132</v>
      </c>
      <c r="C61" s="157" t="s">
        <v>87</v>
      </c>
      <c r="D61" s="454">
        <v>10000</v>
      </c>
      <c r="E61" s="99"/>
    </row>
    <row r="62" spans="1:5" s="138" customFormat="1" ht="18.75">
      <c r="A62" s="245" t="s">
        <v>135</v>
      </c>
      <c r="B62" s="247" t="s">
        <v>134</v>
      </c>
      <c r="C62" s="239" t="s">
        <v>87</v>
      </c>
      <c r="D62" s="459">
        <f>+D63+D66</f>
        <v>74243</v>
      </c>
      <c r="E62" s="99" t="s">
        <v>56</v>
      </c>
    </row>
    <row r="63" spans="1:251" s="249" customFormat="1" ht="19.5">
      <c r="A63" s="100" t="s">
        <v>90</v>
      </c>
      <c r="B63" s="82" t="s">
        <v>134</v>
      </c>
      <c r="C63" s="151" t="s">
        <v>89</v>
      </c>
      <c r="D63" s="464">
        <v>5000</v>
      </c>
      <c r="E63" s="285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250"/>
      <c r="EE63" s="250"/>
      <c r="EF63" s="250"/>
      <c r="EG63" s="250"/>
      <c r="EH63" s="250"/>
      <c r="EI63" s="250"/>
      <c r="EJ63" s="250"/>
      <c r="EK63" s="250"/>
      <c r="EL63" s="250"/>
      <c r="EM63" s="250"/>
      <c r="EN63" s="250"/>
      <c r="EO63" s="250"/>
      <c r="EP63" s="250"/>
      <c r="EQ63" s="250"/>
      <c r="ER63" s="250"/>
      <c r="ES63" s="250"/>
      <c r="ET63" s="250"/>
      <c r="EU63" s="250"/>
      <c r="EV63" s="250"/>
      <c r="EW63" s="250"/>
      <c r="EX63" s="250"/>
      <c r="EY63" s="250"/>
      <c r="EZ63" s="250"/>
      <c r="FA63" s="250"/>
      <c r="FB63" s="250"/>
      <c r="FC63" s="250"/>
      <c r="FD63" s="250"/>
      <c r="FE63" s="250"/>
      <c r="FF63" s="250"/>
      <c r="FG63" s="250"/>
      <c r="FH63" s="250"/>
      <c r="FI63" s="250"/>
      <c r="FJ63" s="250"/>
      <c r="FK63" s="250"/>
      <c r="FL63" s="250"/>
      <c r="FM63" s="250"/>
      <c r="FN63" s="250"/>
      <c r="FO63" s="250"/>
      <c r="FP63" s="250"/>
      <c r="FQ63" s="250"/>
      <c r="FR63" s="250"/>
      <c r="FS63" s="250"/>
      <c r="FT63" s="250"/>
      <c r="FU63" s="250"/>
      <c r="FV63" s="250"/>
      <c r="FW63" s="250"/>
      <c r="FX63" s="250"/>
      <c r="FY63" s="250"/>
      <c r="FZ63" s="250"/>
      <c r="GA63" s="250"/>
      <c r="GB63" s="250"/>
      <c r="GC63" s="250"/>
      <c r="GD63" s="250"/>
      <c r="GE63" s="250"/>
      <c r="GF63" s="250"/>
      <c r="GG63" s="250"/>
      <c r="GH63" s="250"/>
      <c r="GI63" s="250"/>
      <c r="GJ63" s="250"/>
      <c r="GK63" s="250"/>
      <c r="GL63" s="250"/>
      <c r="GM63" s="250"/>
      <c r="GN63" s="250"/>
      <c r="GO63" s="250"/>
      <c r="GP63" s="250"/>
      <c r="GQ63" s="250"/>
      <c r="GR63" s="250"/>
      <c r="GS63" s="250"/>
      <c r="GT63" s="250"/>
      <c r="GU63" s="250"/>
      <c r="GV63" s="250"/>
      <c r="GW63" s="250"/>
      <c r="GX63" s="250"/>
      <c r="GY63" s="250"/>
      <c r="GZ63" s="250"/>
      <c r="HA63" s="250"/>
      <c r="HB63" s="250"/>
      <c r="HC63" s="250"/>
      <c r="HD63" s="250"/>
      <c r="HE63" s="250"/>
      <c r="HF63" s="250"/>
      <c r="HG63" s="250"/>
      <c r="HH63" s="250"/>
      <c r="HI63" s="250"/>
      <c r="HJ63" s="250"/>
      <c r="HK63" s="250"/>
      <c r="HL63" s="250"/>
      <c r="HM63" s="250"/>
      <c r="HN63" s="250"/>
      <c r="HO63" s="250"/>
      <c r="HP63" s="250"/>
      <c r="HQ63" s="250"/>
      <c r="HR63" s="250"/>
      <c r="HS63" s="250"/>
      <c r="HT63" s="250"/>
      <c r="HU63" s="250"/>
      <c r="HV63" s="250"/>
      <c r="HW63" s="250"/>
      <c r="HX63" s="250"/>
      <c r="HY63" s="250"/>
      <c r="HZ63" s="250"/>
      <c r="IA63" s="250"/>
      <c r="IB63" s="250"/>
      <c r="IC63" s="250"/>
      <c r="ID63" s="250"/>
      <c r="IE63" s="250"/>
      <c r="IF63" s="250"/>
      <c r="IG63" s="250"/>
      <c r="IH63" s="250"/>
      <c r="II63" s="250"/>
      <c r="IJ63" s="250"/>
      <c r="IK63" s="250"/>
      <c r="IL63" s="250"/>
      <c r="IM63" s="250"/>
      <c r="IN63" s="250"/>
      <c r="IO63" s="250"/>
      <c r="IP63" s="250"/>
      <c r="IQ63" s="250"/>
    </row>
    <row r="64" spans="1:251" s="249" customFormat="1" ht="19.5">
      <c r="A64" s="102" t="s">
        <v>43</v>
      </c>
      <c r="B64" s="73" t="s">
        <v>134</v>
      </c>
      <c r="C64" s="146" t="s">
        <v>89</v>
      </c>
      <c r="D64" s="465">
        <v>5000</v>
      </c>
      <c r="E64" s="285"/>
      <c r="F64" s="251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250"/>
      <c r="EB64" s="250"/>
      <c r="EC64" s="250"/>
      <c r="ED64" s="250"/>
      <c r="EE64" s="250"/>
      <c r="EF64" s="250"/>
      <c r="EG64" s="250"/>
      <c r="EH64" s="250"/>
      <c r="EI64" s="250"/>
      <c r="EJ64" s="250"/>
      <c r="EK64" s="250"/>
      <c r="EL64" s="250"/>
      <c r="EM64" s="250"/>
      <c r="EN64" s="250"/>
      <c r="EO64" s="250"/>
      <c r="EP64" s="250"/>
      <c r="EQ64" s="250"/>
      <c r="ER64" s="250"/>
      <c r="ES64" s="250"/>
      <c r="ET64" s="250"/>
      <c r="EU64" s="250"/>
      <c r="EV64" s="250"/>
      <c r="EW64" s="250"/>
      <c r="EX64" s="250"/>
      <c r="EY64" s="250"/>
      <c r="EZ64" s="250"/>
      <c r="FA64" s="250"/>
      <c r="FB64" s="250"/>
      <c r="FC64" s="250"/>
      <c r="FD64" s="250"/>
      <c r="FE64" s="250"/>
      <c r="FF64" s="250"/>
      <c r="FG64" s="250"/>
      <c r="FH64" s="250"/>
      <c r="FI64" s="250"/>
      <c r="FJ64" s="250"/>
      <c r="FK64" s="250"/>
      <c r="FL64" s="250"/>
      <c r="FM64" s="250"/>
      <c r="FN64" s="250"/>
      <c r="FO64" s="250"/>
      <c r="FP64" s="250"/>
      <c r="FQ64" s="250"/>
      <c r="FR64" s="250"/>
      <c r="FS64" s="250"/>
      <c r="FT64" s="250"/>
      <c r="FU64" s="250"/>
      <c r="FV64" s="250"/>
      <c r="FW64" s="250"/>
      <c r="FX64" s="250"/>
      <c r="FY64" s="250"/>
      <c r="FZ64" s="250"/>
      <c r="GA64" s="250"/>
      <c r="GB64" s="250"/>
      <c r="GC64" s="250"/>
      <c r="GD64" s="250"/>
      <c r="GE64" s="250"/>
      <c r="GF64" s="250"/>
      <c r="GG64" s="250"/>
      <c r="GH64" s="250"/>
      <c r="GI64" s="250"/>
      <c r="GJ64" s="250"/>
      <c r="GK64" s="250"/>
      <c r="GL64" s="250"/>
      <c r="GM64" s="250"/>
      <c r="GN64" s="250"/>
      <c r="GO64" s="250"/>
      <c r="GP64" s="250"/>
      <c r="GQ64" s="250"/>
      <c r="GR64" s="250"/>
      <c r="GS64" s="250"/>
      <c r="GT64" s="250"/>
      <c r="GU64" s="250"/>
      <c r="GV64" s="250"/>
      <c r="GW64" s="250"/>
      <c r="GX64" s="250"/>
      <c r="GY64" s="250"/>
      <c r="GZ64" s="250"/>
      <c r="HA64" s="250"/>
      <c r="HB64" s="250"/>
      <c r="HC64" s="250"/>
      <c r="HD64" s="250"/>
      <c r="HE64" s="250"/>
      <c r="HF64" s="250"/>
      <c r="HG64" s="250"/>
      <c r="HH64" s="250"/>
      <c r="HI64" s="250"/>
      <c r="HJ64" s="250"/>
      <c r="HK64" s="250"/>
      <c r="HL64" s="250"/>
      <c r="HM64" s="250"/>
      <c r="HN64" s="250"/>
      <c r="HO64" s="250"/>
      <c r="HP64" s="250"/>
      <c r="HQ64" s="250"/>
      <c r="HR64" s="250"/>
      <c r="HS64" s="250"/>
      <c r="HT64" s="250"/>
      <c r="HU64" s="250"/>
      <c r="HV64" s="250"/>
      <c r="HW64" s="250"/>
      <c r="HX64" s="250"/>
      <c r="HY64" s="250"/>
      <c r="HZ64" s="250"/>
      <c r="IA64" s="250"/>
      <c r="IB64" s="250"/>
      <c r="IC64" s="250"/>
      <c r="ID64" s="250"/>
      <c r="IE64" s="250"/>
      <c r="IF64" s="250"/>
      <c r="IG64" s="250"/>
      <c r="IH64" s="250"/>
      <c r="II64" s="250"/>
      <c r="IJ64" s="250"/>
      <c r="IK64" s="250"/>
      <c r="IL64" s="250"/>
      <c r="IM64" s="250"/>
      <c r="IN64" s="250"/>
      <c r="IO64" s="250"/>
      <c r="IP64" s="250"/>
      <c r="IQ64" s="250"/>
    </row>
    <row r="65" spans="1:251" s="249" customFormat="1" ht="19.5">
      <c r="A65" s="118" t="s">
        <v>45</v>
      </c>
      <c r="B65" s="73" t="s">
        <v>134</v>
      </c>
      <c r="C65" s="146" t="s">
        <v>156</v>
      </c>
      <c r="D65" s="466">
        <v>5000</v>
      </c>
      <c r="E65" s="285"/>
      <c r="F65" s="251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0"/>
      <c r="DG65" s="250"/>
      <c r="DH65" s="250"/>
      <c r="DI65" s="250"/>
      <c r="DJ65" s="250"/>
      <c r="DK65" s="250"/>
      <c r="DL65" s="250"/>
      <c r="DM65" s="250"/>
      <c r="DN65" s="250"/>
      <c r="DO65" s="250"/>
      <c r="DP65" s="250"/>
      <c r="DQ65" s="250"/>
      <c r="DR65" s="250"/>
      <c r="DS65" s="250"/>
      <c r="DT65" s="250"/>
      <c r="DU65" s="250"/>
      <c r="DV65" s="250"/>
      <c r="DW65" s="250"/>
      <c r="DX65" s="250"/>
      <c r="DY65" s="250"/>
      <c r="DZ65" s="250"/>
      <c r="EA65" s="250"/>
      <c r="EB65" s="250"/>
      <c r="EC65" s="250"/>
      <c r="ED65" s="250"/>
      <c r="EE65" s="250"/>
      <c r="EF65" s="250"/>
      <c r="EG65" s="250"/>
      <c r="EH65" s="250"/>
      <c r="EI65" s="250"/>
      <c r="EJ65" s="250"/>
      <c r="EK65" s="250"/>
      <c r="EL65" s="250"/>
      <c r="EM65" s="250"/>
      <c r="EN65" s="250"/>
      <c r="EO65" s="250"/>
      <c r="EP65" s="250"/>
      <c r="EQ65" s="250"/>
      <c r="ER65" s="250"/>
      <c r="ES65" s="250"/>
      <c r="ET65" s="250"/>
      <c r="EU65" s="250"/>
      <c r="EV65" s="250"/>
      <c r="EW65" s="250"/>
      <c r="EX65" s="250"/>
      <c r="EY65" s="250"/>
      <c r="EZ65" s="250"/>
      <c r="FA65" s="250"/>
      <c r="FB65" s="250"/>
      <c r="FC65" s="250"/>
      <c r="FD65" s="250"/>
      <c r="FE65" s="250"/>
      <c r="FF65" s="250"/>
      <c r="FG65" s="250"/>
      <c r="FH65" s="250"/>
      <c r="FI65" s="250"/>
      <c r="FJ65" s="250"/>
      <c r="FK65" s="250"/>
      <c r="FL65" s="250"/>
      <c r="FM65" s="250"/>
      <c r="FN65" s="250"/>
      <c r="FO65" s="250"/>
      <c r="FP65" s="250"/>
      <c r="FQ65" s="250"/>
      <c r="FR65" s="250"/>
      <c r="FS65" s="250"/>
      <c r="FT65" s="250"/>
      <c r="FU65" s="250"/>
      <c r="FV65" s="250"/>
      <c r="FW65" s="250"/>
      <c r="FX65" s="250"/>
      <c r="FY65" s="250"/>
      <c r="FZ65" s="250"/>
      <c r="GA65" s="250"/>
      <c r="GB65" s="250"/>
      <c r="GC65" s="250"/>
      <c r="GD65" s="250"/>
      <c r="GE65" s="250"/>
      <c r="GF65" s="250"/>
      <c r="GG65" s="250"/>
      <c r="GH65" s="250"/>
      <c r="GI65" s="250"/>
      <c r="GJ65" s="250"/>
      <c r="GK65" s="250"/>
      <c r="GL65" s="250"/>
      <c r="GM65" s="250"/>
      <c r="GN65" s="250"/>
      <c r="GO65" s="250"/>
      <c r="GP65" s="250"/>
      <c r="GQ65" s="250"/>
      <c r="GR65" s="250"/>
      <c r="GS65" s="250"/>
      <c r="GT65" s="250"/>
      <c r="GU65" s="250"/>
      <c r="GV65" s="250"/>
      <c r="GW65" s="250"/>
      <c r="GX65" s="250"/>
      <c r="GY65" s="250"/>
      <c r="GZ65" s="250"/>
      <c r="HA65" s="250"/>
      <c r="HB65" s="250"/>
      <c r="HC65" s="250"/>
      <c r="HD65" s="250"/>
      <c r="HE65" s="250"/>
      <c r="HF65" s="250"/>
      <c r="HG65" s="250"/>
      <c r="HH65" s="250"/>
      <c r="HI65" s="250"/>
      <c r="HJ65" s="250"/>
      <c r="HK65" s="250"/>
      <c r="HL65" s="250"/>
      <c r="HM65" s="250"/>
      <c r="HN65" s="250"/>
      <c r="HO65" s="250"/>
      <c r="HP65" s="250"/>
      <c r="HQ65" s="250"/>
      <c r="HR65" s="250"/>
      <c r="HS65" s="250"/>
      <c r="HT65" s="250"/>
      <c r="HU65" s="250"/>
      <c r="HV65" s="250"/>
      <c r="HW65" s="250"/>
      <c r="HX65" s="250"/>
      <c r="HY65" s="250"/>
      <c r="HZ65" s="250"/>
      <c r="IA65" s="250"/>
      <c r="IB65" s="250"/>
      <c r="IC65" s="250"/>
      <c r="ID65" s="250"/>
      <c r="IE65" s="250"/>
      <c r="IF65" s="250"/>
      <c r="IG65" s="250"/>
      <c r="IH65" s="250"/>
      <c r="II65" s="250"/>
      <c r="IJ65" s="250"/>
      <c r="IK65" s="250"/>
      <c r="IL65" s="250"/>
      <c r="IM65" s="250"/>
      <c r="IN65" s="250"/>
      <c r="IO65" s="250"/>
      <c r="IP65" s="250"/>
      <c r="IQ65" s="250"/>
    </row>
    <row r="66" spans="1:5" s="138" customFormat="1" ht="18.75">
      <c r="A66" s="106" t="s">
        <v>137</v>
      </c>
      <c r="B66" s="253" t="s">
        <v>134</v>
      </c>
      <c r="C66" s="241" t="s">
        <v>136</v>
      </c>
      <c r="D66" s="462">
        <f>SUM(D67:D68)</f>
        <v>69243</v>
      </c>
      <c r="E66" s="99"/>
    </row>
    <row r="67" spans="1:5" s="138" customFormat="1" ht="39.75" customHeight="1">
      <c r="A67" s="30" t="s">
        <v>42</v>
      </c>
      <c r="B67" s="254" t="s">
        <v>134</v>
      </c>
      <c r="C67" s="255" t="s">
        <v>136</v>
      </c>
      <c r="D67" s="458">
        <v>46800</v>
      </c>
      <c r="E67" s="99"/>
    </row>
    <row r="68" spans="1:5" s="138" customFormat="1" ht="21.75" customHeight="1">
      <c r="A68" s="32" t="s">
        <v>43</v>
      </c>
      <c r="B68" s="254" t="s">
        <v>134</v>
      </c>
      <c r="C68" s="255" t="s">
        <v>136</v>
      </c>
      <c r="D68" s="458">
        <v>22443</v>
      </c>
      <c r="E68" s="99"/>
    </row>
    <row r="69" spans="1:34" s="206" customFormat="1" ht="19.5">
      <c r="A69" s="13" t="s">
        <v>139</v>
      </c>
      <c r="B69" s="53" t="s">
        <v>138</v>
      </c>
      <c r="C69" s="54" t="s">
        <v>87</v>
      </c>
      <c r="D69" s="450">
        <f>+D70</f>
        <v>10000</v>
      </c>
      <c r="E69" s="31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</row>
    <row r="70" spans="1:34" s="206" customFormat="1" ht="19.5">
      <c r="A70" s="38" t="s">
        <v>141</v>
      </c>
      <c r="B70" s="55" t="s">
        <v>138</v>
      </c>
      <c r="C70" s="56" t="s">
        <v>140</v>
      </c>
      <c r="D70" s="451">
        <f>+D71</f>
        <v>10000</v>
      </c>
      <c r="E70" s="31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</row>
    <row r="71" spans="1:5" s="181" customFormat="1" ht="18.75">
      <c r="A71" s="220" t="s">
        <v>43</v>
      </c>
      <c r="B71" s="57" t="s">
        <v>138</v>
      </c>
      <c r="C71" s="58" t="s">
        <v>140</v>
      </c>
      <c r="D71" s="455">
        <v>10000</v>
      </c>
      <c r="E71" s="174"/>
    </row>
    <row r="115" spans="1:34" s="182" customFormat="1" ht="18.75">
      <c r="A115" s="12"/>
      <c r="B115" s="281"/>
      <c r="C115" s="282"/>
      <c r="D115" s="283"/>
      <c r="E115" s="174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</row>
    <row r="116" spans="1:34" s="182" customFormat="1" ht="18.75">
      <c r="A116" s="12"/>
      <c r="B116" s="281"/>
      <c r="C116" s="282"/>
      <c r="D116" s="283"/>
      <c r="E116" s="174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</row>
    <row r="117" spans="1:34" s="182" customFormat="1" ht="18.75">
      <c r="A117" s="12"/>
      <c r="B117" s="281"/>
      <c r="C117" s="282"/>
      <c r="D117" s="283"/>
      <c r="E117" s="174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</row>
    <row r="118" spans="1:34" s="182" customFormat="1" ht="18.75">
      <c r="A118" s="12"/>
      <c r="B118" s="281"/>
      <c r="C118" s="282"/>
      <c r="D118" s="283"/>
      <c r="E118" s="174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</row>
    <row r="119" spans="1:34" s="182" customFormat="1" ht="18.75">
      <c r="A119" s="12"/>
      <c r="B119" s="281"/>
      <c r="C119" s="282"/>
      <c r="D119" s="283"/>
      <c r="E119" s="174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</row>
    <row r="120" spans="1:34" s="182" customFormat="1" ht="18.75">
      <c r="A120" s="12"/>
      <c r="B120" s="281"/>
      <c r="C120" s="282"/>
      <c r="D120" s="283"/>
      <c r="E120" s="174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</row>
    <row r="121" spans="1:34" s="182" customFormat="1" ht="18.75">
      <c r="A121" s="12"/>
      <c r="B121" s="281"/>
      <c r="C121" s="282"/>
      <c r="D121" s="283"/>
      <c r="E121" s="174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</row>
    <row r="122" spans="1:34" s="182" customFormat="1" ht="18.75">
      <c r="A122" s="12"/>
      <c r="B122" s="281"/>
      <c r="C122" s="282"/>
      <c r="D122" s="283"/>
      <c r="E122" s="174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</row>
    <row r="123" spans="1:34" s="182" customFormat="1" ht="18.75">
      <c r="A123" s="12"/>
      <c r="B123" s="281"/>
      <c r="C123" s="282"/>
      <c r="D123" s="283"/>
      <c r="E123" s="174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</row>
    <row r="124" spans="1:34" s="182" customFormat="1" ht="18.75">
      <c r="A124" s="12"/>
      <c r="B124" s="281"/>
      <c r="C124" s="282"/>
      <c r="D124" s="283"/>
      <c r="E124" s="174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</row>
    <row r="125" spans="1:34" s="182" customFormat="1" ht="18.75">
      <c r="A125" s="12"/>
      <c r="B125" s="281"/>
      <c r="C125" s="282"/>
      <c r="D125" s="283"/>
      <c r="E125" s="174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</row>
    <row r="126" spans="1:34" s="182" customFormat="1" ht="18.75">
      <c r="A126" s="12"/>
      <c r="B126" s="281"/>
      <c r="C126" s="282"/>
      <c r="D126" s="283"/>
      <c r="E126" s="174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</row>
    <row r="127" spans="1:34" s="182" customFormat="1" ht="18.75">
      <c r="A127" s="12"/>
      <c r="B127" s="281"/>
      <c r="C127" s="282"/>
      <c r="D127" s="283"/>
      <c r="E127" s="174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</row>
    <row r="128" spans="1:34" s="182" customFormat="1" ht="18.75">
      <c r="A128" s="12"/>
      <c r="B128" s="281"/>
      <c r="C128" s="282"/>
      <c r="D128" s="283"/>
      <c r="E128" s="174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</row>
    <row r="129" spans="1:34" s="182" customFormat="1" ht="18.75">
      <c r="A129" s="12"/>
      <c r="B129" s="281"/>
      <c r="C129" s="282"/>
      <c r="D129" s="283"/>
      <c r="E129" s="174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</row>
    <row r="130" spans="1:34" s="182" customFormat="1" ht="18.75">
      <c r="A130" s="12"/>
      <c r="B130" s="281"/>
      <c r="C130" s="282"/>
      <c r="D130" s="283"/>
      <c r="E130" s="174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</row>
    <row r="131" spans="1:34" s="182" customFormat="1" ht="18.75">
      <c r="A131" s="12"/>
      <c r="B131" s="281"/>
      <c r="C131" s="282"/>
      <c r="D131" s="283"/>
      <c r="E131" s="174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</row>
    <row r="132" spans="1:34" s="182" customFormat="1" ht="18.75">
      <c r="A132" s="12"/>
      <c r="B132" s="281"/>
      <c r="C132" s="282"/>
      <c r="D132" s="283"/>
      <c r="E132" s="174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</row>
    <row r="133" spans="1:34" s="182" customFormat="1" ht="18.75">
      <c r="A133" s="12"/>
      <c r="B133" s="281"/>
      <c r="C133" s="282"/>
      <c r="D133" s="283"/>
      <c r="E133" s="174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</row>
    <row r="134" spans="1:34" s="182" customFormat="1" ht="18.75">
      <c r="A134" s="12"/>
      <c r="B134" s="281"/>
      <c r="C134" s="282"/>
      <c r="D134" s="283"/>
      <c r="E134" s="174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</row>
    <row r="135" spans="1:34" s="182" customFormat="1" ht="18.75">
      <c r="A135" s="12"/>
      <c r="B135" s="281"/>
      <c r="C135" s="282"/>
      <c r="D135" s="283"/>
      <c r="E135" s="174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</row>
    <row r="136" spans="1:34" s="182" customFormat="1" ht="18.75">
      <c r="A136" s="12"/>
      <c r="B136" s="281"/>
      <c r="C136" s="282"/>
      <c r="D136" s="283"/>
      <c r="E136" s="174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</row>
    <row r="137" spans="1:34" s="182" customFormat="1" ht="18.75">
      <c r="A137" s="12"/>
      <c r="B137" s="281"/>
      <c r="C137" s="282"/>
      <c r="D137" s="283"/>
      <c r="E137" s="174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</row>
    <row r="138" spans="1:34" s="182" customFormat="1" ht="18.75">
      <c r="A138" s="12"/>
      <c r="B138" s="281"/>
      <c r="C138" s="282"/>
      <c r="D138" s="283"/>
      <c r="E138" s="174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</row>
    <row r="139" spans="1:34" s="182" customFormat="1" ht="18.75">
      <c r="A139" s="12"/>
      <c r="B139" s="281"/>
      <c r="C139" s="282"/>
      <c r="D139" s="283"/>
      <c r="E139" s="174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</row>
    <row r="140" spans="1:34" s="182" customFormat="1" ht="18.75">
      <c r="A140" s="12"/>
      <c r="B140" s="281"/>
      <c r="C140" s="282"/>
      <c r="D140" s="283"/>
      <c r="E140" s="174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</row>
    <row r="141" spans="1:34" s="182" customFormat="1" ht="18.75">
      <c r="A141" s="12"/>
      <c r="B141" s="281"/>
      <c r="C141" s="282"/>
      <c r="D141" s="283"/>
      <c r="E141" s="174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</row>
    <row r="142" spans="1:34" s="182" customFormat="1" ht="18.75">
      <c r="A142" s="12"/>
      <c r="B142" s="281"/>
      <c r="C142" s="282"/>
      <c r="D142" s="283"/>
      <c r="E142" s="174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</row>
    <row r="143" spans="1:34" s="182" customFormat="1" ht="18.75">
      <c r="A143" s="12"/>
      <c r="B143" s="281"/>
      <c r="C143" s="282"/>
      <c r="D143" s="283"/>
      <c r="E143" s="174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</row>
    <row r="144" spans="1:34" s="182" customFormat="1" ht="18.75">
      <c r="A144" s="12"/>
      <c r="B144" s="281"/>
      <c r="C144" s="282"/>
      <c r="D144" s="283"/>
      <c r="E144" s="174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</row>
    <row r="145" spans="1:34" s="182" customFormat="1" ht="18.75">
      <c r="A145" s="12"/>
      <c r="B145" s="281"/>
      <c r="C145" s="282"/>
      <c r="D145" s="283"/>
      <c r="E145" s="174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</row>
    <row r="146" spans="1:34" s="182" customFormat="1" ht="18.75">
      <c r="A146" s="12"/>
      <c r="B146" s="281"/>
      <c r="C146" s="282"/>
      <c r="D146" s="283"/>
      <c r="E146" s="174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</row>
    <row r="147" spans="1:34" s="182" customFormat="1" ht="18.75">
      <c r="A147" s="12"/>
      <c r="B147" s="281"/>
      <c r="C147" s="282"/>
      <c r="D147" s="283"/>
      <c r="E147" s="174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</row>
    <row r="148" spans="1:34" s="182" customFormat="1" ht="18.75">
      <c r="A148" s="12"/>
      <c r="B148" s="281"/>
      <c r="C148" s="282"/>
      <c r="D148" s="283"/>
      <c r="E148" s="174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</row>
    <row r="149" spans="1:34" s="182" customFormat="1" ht="18.75">
      <c r="A149" s="12"/>
      <c r="B149" s="281"/>
      <c r="C149" s="282"/>
      <c r="D149" s="283"/>
      <c r="E149" s="174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</row>
    <row r="150" spans="1:34" s="182" customFormat="1" ht="18.75">
      <c r="A150" s="12"/>
      <c r="B150" s="281"/>
      <c r="C150" s="282"/>
      <c r="D150" s="283"/>
      <c r="E150" s="174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</row>
    <row r="151" spans="1:34" s="182" customFormat="1" ht="18.75">
      <c r="A151" s="12"/>
      <c r="B151" s="281"/>
      <c r="C151" s="282"/>
      <c r="D151" s="283"/>
      <c r="E151" s="174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</row>
  </sheetData>
  <sheetProtection/>
  <mergeCells count="8">
    <mergeCell ref="A6:C6"/>
    <mergeCell ref="A7:C7"/>
    <mergeCell ref="A5:D5"/>
    <mergeCell ref="A8:D8"/>
    <mergeCell ref="A1:D1"/>
    <mergeCell ref="A2:D2"/>
    <mergeCell ref="A3:D3"/>
    <mergeCell ref="A4:D4"/>
  </mergeCells>
  <printOptions/>
  <pageMargins left="0.7" right="0.2" top="0.4" bottom="0.31" header="0.3" footer="0.23"/>
  <pageSetup blackAndWhite="1" fitToHeight="6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48"/>
  <sheetViews>
    <sheetView view="pageBreakPreview" zoomScaleNormal="70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133.00390625" style="12" customWidth="1"/>
    <col min="2" max="2" width="9.140625" style="10" customWidth="1"/>
    <col min="3" max="3" width="7.421875" style="11" customWidth="1"/>
    <col min="4" max="4" width="15.140625" style="22" customWidth="1"/>
    <col min="5" max="5" width="15.7109375" style="25" customWidth="1"/>
    <col min="6" max="6" width="15.00390625" style="284" customWidth="1"/>
    <col min="7" max="7" width="15.00390625" style="1" customWidth="1"/>
    <col min="8" max="35" width="9.140625" style="1" customWidth="1"/>
  </cols>
  <sheetData>
    <row r="1" spans="1:5" s="287" customFormat="1" ht="15.75" customHeight="1">
      <c r="A1" s="497" t="s">
        <v>10</v>
      </c>
      <c r="B1" s="497"/>
      <c r="C1" s="497"/>
      <c r="D1" s="497"/>
      <c r="E1" s="497"/>
    </row>
    <row r="2" spans="1:5" s="287" customFormat="1" ht="15.75" customHeight="1">
      <c r="A2" s="497" t="s">
        <v>213</v>
      </c>
      <c r="B2" s="497"/>
      <c r="C2" s="497"/>
      <c r="D2" s="497"/>
      <c r="E2" s="497"/>
    </row>
    <row r="3" spans="1:5" s="287" customFormat="1" ht="15.75" customHeight="1">
      <c r="A3" s="497" t="s">
        <v>219</v>
      </c>
      <c r="B3" s="497"/>
      <c r="C3" s="497"/>
      <c r="D3" s="497"/>
      <c r="E3" s="497"/>
    </row>
    <row r="4" spans="1:5" s="288" customFormat="1" ht="16.5" customHeight="1">
      <c r="A4" s="496" t="s">
        <v>211</v>
      </c>
      <c r="B4" s="496"/>
      <c r="C4" s="496"/>
      <c r="D4" s="496"/>
      <c r="E4" s="496"/>
    </row>
    <row r="5" spans="1:5" s="288" customFormat="1" ht="16.5" customHeight="1">
      <c r="A5" s="496" t="s">
        <v>82</v>
      </c>
      <c r="B5" s="496"/>
      <c r="C5" s="496"/>
      <c r="D5" s="496"/>
      <c r="E5" s="496"/>
    </row>
    <row r="6" spans="1:5" s="288" customFormat="1" ht="66" customHeight="1">
      <c r="A6" s="498" t="s">
        <v>220</v>
      </c>
      <c r="B6" s="498"/>
      <c r="C6" s="498"/>
      <c r="D6" s="498"/>
      <c r="E6" s="498"/>
    </row>
    <row r="7" spans="1:5" s="8" customFormat="1" ht="18">
      <c r="A7" s="295"/>
      <c r="B7" s="296"/>
      <c r="C7" s="296"/>
      <c r="D7" s="300"/>
      <c r="E7" s="300" t="s">
        <v>168</v>
      </c>
    </row>
    <row r="8" spans="1:35" s="49" customFormat="1" ht="54" customHeight="1">
      <c r="A8" s="301" t="s">
        <v>85</v>
      </c>
      <c r="B8" s="302" t="s">
        <v>84</v>
      </c>
      <c r="C8" s="303"/>
      <c r="D8" s="47" t="s">
        <v>146</v>
      </c>
      <c r="E8" s="47" t="s">
        <v>145</v>
      </c>
      <c r="F8" s="284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s="182" customFormat="1" ht="18.75">
      <c r="A9" s="175" t="s">
        <v>38</v>
      </c>
      <c r="B9" s="178"/>
      <c r="C9" s="179"/>
      <c r="D9" s="445">
        <v>1275174</v>
      </c>
      <c r="E9" s="445">
        <v>1063996</v>
      </c>
      <c r="F9" s="294" t="e">
        <f>+прил10!#REF!</f>
        <v>#REF!</v>
      </c>
      <c r="G9" s="294" t="e">
        <f>+прил10!#REF!</f>
        <v>#REF!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7" s="138" customFormat="1" ht="58.5" customHeight="1">
      <c r="A10" s="269" t="s">
        <v>178</v>
      </c>
      <c r="B10" s="156" t="s">
        <v>86</v>
      </c>
      <c r="C10" s="157" t="s">
        <v>87</v>
      </c>
      <c r="D10" s="454">
        <f>+D11</f>
        <v>447357</v>
      </c>
      <c r="E10" s="454">
        <f>+E11</f>
        <v>373007</v>
      </c>
      <c r="F10" s="325" t="e">
        <f>+D9-F9</f>
        <v>#REF!</v>
      </c>
      <c r="G10" s="326" t="e">
        <f>E9-G9</f>
        <v>#REF!</v>
      </c>
    </row>
    <row r="11" spans="1:6" s="138" customFormat="1" ht="88.5" customHeight="1">
      <c r="A11" s="60" t="s">
        <v>189</v>
      </c>
      <c r="B11" s="141" t="s">
        <v>88</v>
      </c>
      <c r="C11" s="142" t="s">
        <v>87</v>
      </c>
      <c r="D11" s="459">
        <v>447357</v>
      </c>
      <c r="E11" s="459">
        <v>373007</v>
      </c>
      <c r="F11" s="99"/>
    </row>
    <row r="12" spans="1:6" s="138" customFormat="1" ht="32.25" customHeight="1">
      <c r="A12" s="100" t="s">
        <v>90</v>
      </c>
      <c r="B12" s="253" t="s">
        <v>88</v>
      </c>
      <c r="C12" s="271" t="s">
        <v>89</v>
      </c>
      <c r="D12" s="462">
        <f>SUM(D13:D15)</f>
        <v>447357</v>
      </c>
      <c r="E12" s="462">
        <f>SUM(E13:E15)</f>
        <v>373007</v>
      </c>
      <c r="F12" s="99"/>
    </row>
    <row r="13" spans="1:6" s="138" customFormat="1" ht="42" customHeight="1">
      <c r="A13" s="134" t="s">
        <v>42</v>
      </c>
      <c r="B13" s="254" t="s">
        <v>88</v>
      </c>
      <c r="C13" s="272" t="s">
        <v>89</v>
      </c>
      <c r="D13" s="458">
        <v>393357</v>
      </c>
      <c r="E13" s="458">
        <v>324007</v>
      </c>
      <c r="F13" s="99"/>
    </row>
    <row r="14" spans="1:6" s="138" customFormat="1" ht="21" customHeight="1">
      <c r="A14" s="102" t="s">
        <v>43</v>
      </c>
      <c r="B14" s="254" t="s">
        <v>88</v>
      </c>
      <c r="C14" s="272" t="s">
        <v>89</v>
      </c>
      <c r="D14" s="458">
        <v>50000</v>
      </c>
      <c r="E14" s="458">
        <v>45000</v>
      </c>
      <c r="F14" s="99"/>
    </row>
    <row r="15" spans="1:6" s="138" customFormat="1" ht="18.75">
      <c r="A15" s="102" t="s">
        <v>45</v>
      </c>
      <c r="B15" s="254" t="s">
        <v>88</v>
      </c>
      <c r="C15" s="272" t="s">
        <v>89</v>
      </c>
      <c r="D15" s="458">
        <v>4000</v>
      </c>
      <c r="E15" s="458">
        <v>4000</v>
      </c>
      <c r="F15" s="99"/>
    </row>
    <row r="16" spans="1:6" s="138" customFormat="1" ht="54" customHeight="1">
      <c r="A16" s="153" t="s">
        <v>199</v>
      </c>
      <c r="B16" s="156" t="s">
        <v>94</v>
      </c>
      <c r="C16" s="157" t="s">
        <v>87</v>
      </c>
      <c r="D16" s="454">
        <f aca="true" t="shared" si="0" ref="D16:E18">D17</f>
        <v>70000</v>
      </c>
      <c r="E16" s="454">
        <f t="shared" si="0"/>
        <v>70000</v>
      </c>
      <c r="F16" s="99"/>
    </row>
    <row r="17" spans="1:6" s="138" customFormat="1" ht="68.25" customHeight="1">
      <c r="A17" s="139" t="s">
        <v>200</v>
      </c>
      <c r="B17" s="141" t="s">
        <v>95</v>
      </c>
      <c r="C17" s="142" t="s">
        <v>87</v>
      </c>
      <c r="D17" s="459">
        <f t="shared" si="0"/>
        <v>70000</v>
      </c>
      <c r="E17" s="459">
        <f t="shared" si="0"/>
        <v>70000</v>
      </c>
      <c r="F17" s="99"/>
    </row>
    <row r="18" spans="1:6" s="138" customFormat="1" ht="20.25" customHeight="1">
      <c r="A18" s="106" t="s">
        <v>72</v>
      </c>
      <c r="B18" s="150" t="s">
        <v>95</v>
      </c>
      <c r="C18" s="151" t="s">
        <v>96</v>
      </c>
      <c r="D18" s="462">
        <f t="shared" si="0"/>
        <v>70000</v>
      </c>
      <c r="E18" s="462">
        <f t="shared" si="0"/>
        <v>70000</v>
      </c>
      <c r="F18" s="99"/>
    </row>
    <row r="19" spans="1:6" s="138" customFormat="1" ht="20.25" customHeight="1">
      <c r="A19" s="118" t="s">
        <v>73</v>
      </c>
      <c r="B19" s="145" t="s">
        <v>95</v>
      </c>
      <c r="C19" s="146" t="s">
        <v>96</v>
      </c>
      <c r="D19" s="458">
        <v>70000</v>
      </c>
      <c r="E19" s="458">
        <v>70000</v>
      </c>
      <c r="F19" s="99"/>
    </row>
    <row r="20" spans="1:6" s="226" customFormat="1" ht="56.25">
      <c r="A20" s="75" t="s">
        <v>170</v>
      </c>
      <c r="B20" s="76" t="s">
        <v>54</v>
      </c>
      <c r="C20" s="157" t="s">
        <v>87</v>
      </c>
      <c r="D20" s="454">
        <f>+D21</f>
        <v>3000</v>
      </c>
      <c r="E20" s="454">
        <f>+E21</f>
        <v>3000</v>
      </c>
      <c r="F20" s="9"/>
    </row>
    <row r="21" spans="1:6" s="226" customFormat="1" ht="56.25">
      <c r="A21" s="60" t="s">
        <v>201</v>
      </c>
      <c r="B21" s="61" t="s">
        <v>97</v>
      </c>
      <c r="C21" s="221" t="s">
        <v>87</v>
      </c>
      <c r="D21" s="456">
        <f>+D22</f>
        <v>3000</v>
      </c>
      <c r="E21" s="456">
        <f>+E22</f>
        <v>3000</v>
      </c>
      <c r="F21" s="9"/>
    </row>
    <row r="22" spans="1:6" s="138" customFormat="1" ht="18.75">
      <c r="A22" s="159" t="s">
        <v>98</v>
      </c>
      <c r="B22" s="64" t="s">
        <v>97</v>
      </c>
      <c r="C22" s="65">
        <v>1434</v>
      </c>
      <c r="D22" s="457">
        <f>D23</f>
        <v>3000</v>
      </c>
      <c r="E22" s="457">
        <f>E23</f>
        <v>3000</v>
      </c>
      <c r="F22" s="99"/>
    </row>
    <row r="23" spans="1:6" s="138" customFormat="1" ht="18.75">
      <c r="A23" s="232" t="s">
        <v>43</v>
      </c>
      <c r="B23" s="62" t="s">
        <v>97</v>
      </c>
      <c r="C23" s="63">
        <v>1434</v>
      </c>
      <c r="D23" s="458">
        <v>3000</v>
      </c>
      <c r="E23" s="458">
        <v>3000</v>
      </c>
      <c r="F23" s="99"/>
    </row>
    <row r="24" spans="1:35" s="262" customFormat="1" ht="58.5" customHeight="1">
      <c r="A24" s="123" t="s">
        <v>176</v>
      </c>
      <c r="B24" s="33" t="s">
        <v>99</v>
      </c>
      <c r="C24" s="34" t="s">
        <v>87</v>
      </c>
      <c r="D24" s="471">
        <f>+D25</f>
        <v>2000</v>
      </c>
      <c r="E24" s="471">
        <f>+E25</f>
        <v>2000</v>
      </c>
      <c r="F24" s="124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</row>
    <row r="25" spans="1:35" s="206" customFormat="1" ht="56.25">
      <c r="A25" s="13" t="s">
        <v>177</v>
      </c>
      <c r="B25" s="127" t="s">
        <v>100</v>
      </c>
      <c r="C25" s="128" t="s">
        <v>87</v>
      </c>
      <c r="D25" s="450">
        <f>+D26+D28</f>
        <v>2000</v>
      </c>
      <c r="E25" s="450">
        <f>+E26+E28</f>
        <v>2000</v>
      </c>
      <c r="F25" s="31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</row>
    <row r="26" spans="1:6" s="205" customFormat="1" ht="19.5">
      <c r="A26" s="38" t="s">
        <v>102</v>
      </c>
      <c r="B26" s="129" t="s">
        <v>100</v>
      </c>
      <c r="C26" s="130" t="s">
        <v>101</v>
      </c>
      <c r="D26" s="451">
        <f>SUM(D27:D27)</f>
        <v>1000</v>
      </c>
      <c r="E26" s="451">
        <f>SUM(E27:E27)</f>
        <v>1000</v>
      </c>
      <c r="F26" s="31"/>
    </row>
    <row r="27" spans="1:6" s="205" customFormat="1" ht="19.5">
      <c r="A27" s="133" t="s">
        <v>43</v>
      </c>
      <c r="B27" s="131" t="s">
        <v>100</v>
      </c>
      <c r="C27" s="132" t="s">
        <v>101</v>
      </c>
      <c r="D27" s="452">
        <v>1000</v>
      </c>
      <c r="E27" s="452">
        <v>1000</v>
      </c>
      <c r="F27" s="31"/>
    </row>
    <row r="28" spans="1:35" s="206" customFormat="1" ht="19.5">
      <c r="A28" s="38" t="s">
        <v>104</v>
      </c>
      <c r="B28" s="55" t="s">
        <v>100</v>
      </c>
      <c r="C28" s="56" t="s">
        <v>103</v>
      </c>
      <c r="D28" s="451">
        <f>SUM(D29:D29)</f>
        <v>1000</v>
      </c>
      <c r="E28" s="451">
        <f>SUM(E29:E29)</f>
        <v>1000</v>
      </c>
      <c r="F28" s="31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</row>
    <row r="29" spans="1:6" s="205" customFormat="1" ht="19.5">
      <c r="A29" s="133" t="s">
        <v>43</v>
      </c>
      <c r="B29" s="131" t="s">
        <v>100</v>
      </c>
      <c r="C29" s="132" t="s">
        <v>103</v>
      </c>
      <c r="D29" s="452">
        <v>1000</v>
      </c>
      <c r="E29" s="452">
        <v>1000</v>
      </c>
      <c r="F29" s="31"/>
    </row>
    <row r="30" spans="1:6" s="205" customFormat="1" ht="75" customHeight="1">
      <c r="A30" s="166" t="s">
        <v>202</v>
      </c>
      <c r="B30" s="2" t="s">
        <v>105</v>
      </c>
      <c r="C30" s="3" t="s">
        <v>87</v>
      </c>
      <c r="D30" s="468">
        <v>2000</v>
      </c>
      <c r="E30" s="468">
        <v>2000</v>
      </c>
      <c r="F30" s="31"/>
    </row>
    <row r="31" spans="1:35" s="182" customFormat="1" ht="75">
      <c r="A31" s="60" t="s">
        <v>203</v>
      </c>
      <c r="B31" s="164" t="s">
        <v>81</v>
      </c>
      <c r="C31" s="5" t="s">
        <v>87</v>
      </c>
      <c r="D31" s="469">
        <v>2000</v>
      </c>
      <c r="E31" s="469">
        <v>2000</v>
      </c>
      <c r="F31" s="174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</row>
    <row r="32" spans="1:35" s="182" customFormat="1" ht="37.5">
      <c r="A32" s="100" t="s">
        <v>161</v>
      </c>
      <c r="B32" s="165" t="s">
        <v>81</v>
      </c>
      <c r="C32" s="41" t="s">
        <v>107</v>
      </c>
      <c r="D32" s="464">
        <f>+D33</f>
        <v>2000</v>
      </c>
      <c r="E32" s="464">
        <f>+E33</f>
        <v>2000</v>
      </c>
      <c r="F32" s="174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</row>
    <row r="33" spans="1:35" s="182" customFormat="1" ht="18.75">
      <c r="A33" s="102" t="s">
        <v>43</v>
      </c>
      <c r="B33" s="163" t="s">
        <v>81</v>
      </c>
      <c r="C33" s="7" t="s">
        <v>107</v>
      </c>
      <c r="D33" s="465">
        <v>2000</v>
      </c>
      <c r="E33" s="465">
        <v>2000</v>
      </c>
      <c r="F33" s="174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</row>
    <row r="34" spans="1:6" s="226" customFormat="1" ht="56.25">
      <c r="A34" s="75" t="s">
        <v>197</v>
      </c>
      <c r="B34" s="76" t="s">
        <v>55</v>
      </c>
      <c r="C34" s="157" t="s">
        <v>87</v>
      </c>
      <c r="D34" s="454">
        <f aca="true" t="shared" si="1" ref="D34:E36">+D35</f>
        <v>2000</v>
      </c>
      <c r="E34" s="454">
        <f t="shared" si="1"/>
        <v>2000</v>
      </c>
      <c r="F34" s="9"/>
    </row>
    <row r="35" spans="1:6" s="226" customFormat="1" ht="56.25">
      <c r="A35" s="60" t="s">
        <v>198</v>
      </c>
      <c r="B35" s="68" t="s">
        <v>108</v>
      </c>
      <c r="C35" s="233" t="s">
        <v>87</v>
      </c>
      <c r="D35" s="459">
        <f t="shared" si="1"/>
        <v>2000</v>
      </c>
      <c r="E35" s="459">
        <f t="shared" si="1"/>
        <v>2000</v>
      </c>
      <c r="F35" s="9"/>
    </row>
    <row r="36" spans="1:246" s="205" customFormat="1" ht="19.5">
      <c r="A36" s="38" t="s">
        <v>110</v>
      </c>
      <c r="B36" s="55" t="s">
        <v>108</v>
      </c>
      <c r="C36" s="56" t="s">
        <v>109</v>
      </c>
      <c r="D36" s="492">
        <f t="shared" si="1"/>
        <v>2000</v>
      </c>
      <c r="E36" s="492">
        <f t="shared" si="1"/>
        <v>2000</v>
      </c>
      <c r="F36" s="9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  <c r="FL36" s="226"/>
      <c r="FM36" s="226"/>
      <c r="FN36" s="226"/>
      <c r="FO36" s="226"/>
      <c r="FP36" s="226"/>
      <c r="FQ36" s="226"/>
      <c r="FR36" s="226"/>
      <c r="FS36" s="226"/>
      <c r="FT36" s="226"/>
      <c r="FU36" s="226"/>
      <c r="FV36" s="226"/>
      <c r="FW36" s="226"/>
      <c r="FX36" s="226"/>
      <c r="FY36" s="226"/>
      <c r="FZ36" s="226"/>
      <c r="GA36" s="226"/>
      <c r="GB36" s="226"/>
      <c r="GC36" s="226"/>
      <c r="GD36" s="226"/>
      <c r="GE36" s="226"/>
      <c r="GF36" s="226"/>
      <c r="GG36" s="226"/>
      <c r="GH36" s="226"/>
      <c r="GI36" s="226"/>
      <c r="GJ36" s="226"/>
      <c r="GK36" s="226"/>
      <c r="GL36" s="226"/>
      <c r="GM36" s="226"/>
      <c r="GN36" s="226"/>
      <c r="GO36" s="226"/>
      <c r="GP36" s="226"/>
      <c r="GQ36" s="226"/>
      <c r="GR36" s="226"/>
      <c r="GS36" s="226"/>
      <c r="GT36" s="226"/>
      <c r="GU36" s="226"/>
      <c r="GV36" s="226"/>
      <c r="GW36" s="226"/>
      <c r="GX36" s="226"/>
      <c r="GY36" s="226"/>
      <c r="GZ36" s="226"/>
      <c r="HA36" s="226"/>
      <c r="HB36" s="226"/>
      <c r="HC36" s="226"/>
      <c r="HD36" s="226"/>
      <c r="HE36" s="226"/>
      <c r="HF36" s="226"/>
      <c r="HG36" s="226"/>
      <c r="HH36" s="226"/>
      <c r="HI36" s="226"/>
      <c r="HJ36" s="226"/>
      <c r="HK36" s="226"/>
      <c r="HL36" s="226"/>
      <c r="HM36" s="226"/>
      <c r="HN36" s="226"/>
      <c r="HO36" s="226"/>
      <c r="HP36" s="226"/>
      <c r="HQ36" s="226"/>
      <c r="HR36" s="226"/>
      <c r="HS36" s="226"/>
      <c r="HT36" s="226"/>
      <c r="HU36" s="226"/>
      <c r="HV36" s="226"/>
      <c r="HW36" s="226"/>
      <c r="HX36" s="226"/>
      <c r="HY36" s="226"/>
      <c r="HZ36" s="226"/>
      <c r="IA36" s="226"/>
      <c r="IB36" s="226"/>
      <c r="IC36" s="226"/>
      <c r="ID36" s="226"/>
      <c r="IE36" s="226"/>
      <c r="IF36" s="226"/>
      <c r="IG36" s="226"/>
      <c r="IH36" s="226"/>
      <c r="II36" s="226"/>
      <c r="IJ36" s="226"/>
      <c r="IK36" s="226"/>
      <c r="IL36" s="226"/>
    </row>
    <row r="37" spans="1:246" s="205" customFormat="1" ht="19.5">
      <c r="A37" s="235" t="s">
        <v>43</v>
      </c>
      <c r="B37" s="57" t="s">
        <v>108</v>
      </c>
      <c r="C37" s="58" t="s">
        <v>109</v>
      </c>
      <c r="D37" s="458">
        <v>2000</v>
      </c>
      <c r="E37" s="458">
        <v>2000</v>
      </c>
      <c r="F37" s="9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  <c r="GG37" s="226"/>
      <c r="GH37" s="226"/>
      <c r="GI37" s="226"/>
      <c r="GJ37" s="226"/>
      <c r="GK37" s="226"/>
      <c r="GL37" s="226"/>
      <c r="GM37" s="226"/>
      <c r="GN37" s="226"/>
      <c r="GO37" s="226"/>
      <c r="GP37" s="226"/>
      <c r="GQ37" s="226"/>
      <c r="GR37" s="226"/>
      <c r="GS37" s="226"/>
      <c r="GT37" s="226"/>
      <c r="GU37" s="226"/>
      <c r="GV37" s="226"/>
      <c r="GW37" s="226"/>
      <c r="GX37" s="226"/>
      <c r="GY37" s="226"/>
      <c r="GZ37" s="226"/>
      <c r="HA37" s="226"/>
      <c r="HB37" s="226"/>
      <c r="HC37" s="226"/>
      <c r="HD37" s="226"/>
      <c r="HE37" s="226"/>
      <c r="HF37" s="226"/>
      <c r="HG37" s="226"/>
      <c r="HH37" s="226"/>
      <c r="HI37" s="226"/>
      <c r="HJ37" s="226"/>
      <c r="HK37" s="226"/>
      <c r="HL37" s="226"/>
      <c r="HM37" s="226"/>
      <c r="HN37" s="226"/>
      <c r="HO37" s="226"/>
      <c r="HP37" s="226"/>
      <c r="HQ37" s="226"/>
      <c r="HR37" s="226"/>
      <c r="HS37" s="226"/>
      <c r="HT37" s="226"/>
      <c r="HU37" s="226"/>
      <c r="HV37" s="226"/>
      <c r="HW37" s="226"/>
      <c r="HX37" s="226"/>
      <c r="HY37" s="226"/>
      <c r="HZ37" s="226"/>
      <c r="IA37" s="226"/>
      <c r="IB37" s="226"/>
      <c r="IC37" s="226"/>
      <c r="ID37" s="226"/>
      <c r="IE37" s="226"/>
      <c r="IF37" s="226"/>
      <c r="IG37" s="226"/>
      <c r="IH37" s="226"/>
      <c r="II37" s="226"/>
      <c r="IJ37" s="226"/>
      <c r="IK37" s="226"/>
      <c r="IL37" s="226"/>
    </row>
    <row r="38" spans="1:6" s="257" customFormat="1" ht="56.25">
      <c r="A38" s="75" t="s">
        <v>195</v>
      </c>
      <c r="B38" s="156" t="s">
        <v>112</v>
      </c>
      <c r="C38" s="157" t="s">
        <v>87</v>
      </c>
      <c r="D38" s="468">
        <f aca="true" t="shared" si="2" ref="D38:E40">+D39</f>
        <v>1000</v>
      </c>
      <c r="E38" s="468">
        <f t="shared" si="2"/>
        <v>1000</v>
      </c>
      <c r="F38" s="104"/>
    </row>
    <row r="39" spans="1:6" s="256" customFormat="1" ht="93.75">
      <c r="A39" s="60" t="s">
        <v>204</v>
      </c>
      <c r="B39" s="247" t="s">
        <v>113</v>
      </c>
      <c r="C39" s="239" t="s">
        <v>87</v>
      </c>
      <c r="D39" s="469">
        <f t="shared" si="2"/>
        <v>1000</v>
      </c>
      <c r="E39" s="469">
        <f t="shared" si="2"/>
        <v>1000</v>
      </c>
      <c r="F39" s="93"/>
    </row>
    <row r="40" spans="1:6" s="138" customFormat="1" ht="56.25">
      <c r="A40" s="100" t="s">
        <v>115</v>
      </c>
      <c r="B40" s="253" t="s">
        <v>113</v>
      </c>
      <c r="C40" s="241" t="s">
        <v>114</v>
      </c>
      <c r="D40" s="462">
        <f t="shared" si="2"/>
        <v>1000</v>
      </c>
      <c r="E40" s="462">
        <f t="shared" si="2"/>
        <v>1000</v>
      </c>
      <c r="F40" s="99"/>
    </row>
    <row r="41" spans="1:6" s="138" customFormat="1" ht="18.75">
      <c r="A41" s="235" t="s">
        <v>43</v>
      </c>
      <c r="B41" s="254" t="s">
        <v>113</v>
      </c>
      <c r="C41" s="255" t="s">
        <v>114</v>
      </c>
      <c r="D41" s="458">
        <v>1000</v>
      </c>
      <c r="E41" s="458">
        <v>1000</v>
      </c>
      <c r="F41" s="99"/>
    </row>
    <row r="42" spans="1:35" s="202" customFormat="1" ht="18.75">
      <c r="A42" s="14" t="s">
        <v>117</v>
      </c>
      <c r="B42" s="36" t="s">
        <v>116</v>
      </c>
      <c r="C42" s="37" t="s">
        <v>87</v>
      </c>
      <c r="D42" s="449">
        <f aca="true" t="shared" si="3" ref="D42:E44">+D43</f>
        <v>214000</v>
      </c>
      <c r="E42" s="449">
        <f t="shared" si="3"/>
        <v>163000</v>
      </c>
      <c r="F42" s="114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</row>
    <row r="43" spans="1:35" s="206" customFormat="1" ht="19.5">
      <c r="A43" s="13" t="s">
        <v>119</v>
      </c>
      <c r="B43" s="4" t="s">
        <v>118</v>
      </c>
      <c r="C43" s="5" t="s">
        <v>87</v>
      </c>
      <c r="D43" s="450">
        <f t="shared" si="3"/>
        <v>214000</v>
      </c>
      <c r="E43" s="450">
        <f t="shared" si="3"/>
        <v>163000</v>
      </c>
      <c r="F43" s="3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</row>
    <row r="44" spans="1:35" s="206" customFormat="1" ht="19.5">
      <c r="A44" s="38" t="s">
        <v>93</v>
      </c>
      <c r="B44" s="40" t="s">
        <v>118</v>
      </c>
      <c r="C44" s="41" t="s">
        <v>92</v>
      </c>
      <c r="D44" s="451">
        <f t="shared" si="3"/>
        <v>214000</v>
      </c>
      <c r="E44" s="451">
        <f t="shared" si="3"/>
        <v>163000</v>
      </c>
      <c r="F44" s="31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</row>
    <row r="45" spans="1:35" s="206" customFormat="1" ht="48.75" customHeight="1">
      <c r="A45" s="30" t="s">
        <v>42</v>
      </c>
      <c r="B45" s="6" t="s">
        <v>118</v>
      </c>
      <c r="C45" s="7" t="s">
        <v>92</v>
      </c>
      <c r="D45" s="452">
        <v>214000</v>
      </c>
      <c r="E45" s="452">
        <v>163000</v>
      </c>
      <c r="F45" s="31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</row>
    <row r="46" spans="1:35" s="206" customFormat="1" ht="19.5">
      <c r="A46" s="14" t="s">
        <v>121</v>
      </c>
      <c r="B46" s="2" t="s">
        <v>120</v>
      </c>
      <c r="C46" s="3" t="s">
        <v>87</v>
      </c>
      <c r="D46" s="449">
        <f>+D47</f>
        <v>502715</v>
      </c>
      <c r="E46" s="449">
        <f>+E47</f>
        <v>415014</v>
      </c>
      <c r="F46" s="31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</row>
    <row r="47" spans="1:35" s="206" customFormat="1" ht="19.5">
      <c r="A47" s="13" t="s">
        <v>123</v>
      </c>
      <c r="B47" s="4" t="s">
        <v>122</v>
      </c>
      <c r="C47" s="5" t="s">
        <v>87</v>
      </c>
      <c r="D47" s="450">
        <f>+D48</f>
        <v>502715</v>
      </c>
      <c r="E47" s="450">
        <f>+E48</f>
        <v>415014</v>
      </c>
      <c r="F47" s="31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</row>
    <row r="48" spans="1:6" s="205" customFormat="1" ht="19.5">
      <c r="A48" s="38" t="s">
        <v>93</v>
      </c>
      <c r="B48" s="40" t="s">
        <v>122</v>
      </c>
      <c r="C48" s="41" t="s">
        <v>92</v>
      </c>
      <c r="D48" s="451">
        <f>SUM(D49:D51)</f>
        <v>502715</v>
      </c>
      <c r="E48" s="451">
        <f>SUM(E49:E51)</f>
        <v>415014</v>
      </c>
      <c r="F48" s="31"/>
    </row>
    <row r="49" spans="1:6" s="205" customFormat="1" ht="43.5" customHeight="1">
      <c r="A49" s="30" t="s">
        <v>42</v>
      </c>
      <c r="B49" s="6" t="s">
        <v>122</v>
      </c>
      <c r="C49" s="7" t="s">
        <v>92</v>
      </c>
      <c r="D49" s="452">
        <v>471708</v>
      </c>
      <c r="E49" s="452">
        <v>384007</v>
      </c>
      <c r="F49" s="31"/>
    </row>
    <row r="50" spans="1:6" s="205" customFormat="1" ht="19.5">
      <c r="A50" s="32" t="s">
        <v>43</v>
      </c>
      <c r="B50" s="6" t="s">
        <v>122</v>
      </c>
      <c r="C50" s="7" t="s">
        <v>92</v>
      </c>
      <c r="D50" s="452">
        <v>26007</v>
      </c>
      <c r="E50" s="452">
        <v>26007</v>
      </c>
      <c r="F50" s="31"/>
    </row>
    <row r="51" spans="1:6" s="205" customFormat="1" ht="19.5">
      <c r="A51" s="32" t="s">
        <v>45</v>
      </c>
      <c r="B51" s="6" t="s">
        <v>122</v>
      </c>
      <c r="C51" s="7" t="s">
        <v>92</v>
      </c>
      <c r="D51" s="452">
        <v>5000</v>
      </c>
      <c r="E51" s="452">
        <v>5000</v>
      </c>
      <c r="F51" s="31"/>
    </row>
    <row r="52" spans="1:35" s="206" customFormat="1" ht="19.5">
      <c r="A52" s="359" t="s">
        <v>133</v>
      </c>
      <c r="B52" s="111"/>
      <c r="C52" s="211"/>
      <c r="D52" s="449">
        <v>3000</v>
      </c>
      <c r="E52" s="449">
        <v>3000</v>
      </c>
      <c r="F52" s="31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</row>
    <row r="53" spans="1:35" s="206" customFormat="1" ht="19.5">
      <c r="A53" s="341" t="s">
        <v>135</v>
      </c>
      <c r="B53" s="2" t="s">
        <v>150</v>
      </c>
      <c r="C53" s="3" t="s">
        <v>87</v>
      </c>
      <c r="D53" s="450">
        <f>+D54</f>
        <v>3000</v>
      </c>
      <c r="E53" s="450">
        <f>+E54</f>
        <v>3000</v>
      </c>
      <c r="F53" s="3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</row>
    <row r="54" spans="1:6" s="205" customFormat="1" ht="37.5">
      <c r="A54" s="347" t="s">
        <v>151</v>
      </c>
      <c r="B54" s="4" t="s">
        <v>152</v>
      </c>
      <c r="C54" s="5" t="s">
        <v>87</v>
      </c>
      <c r="D54" s="451">
        <f>SUM(D55:D55)</f>
        <v>3000</v>
      </c>
      <c r="E54" s="451">
        <f>SUM(E55:E55)</f>
        <v>3000</v>
      </c>
      <c r="F54" s="31"/>
    </row>
    <row r="55" spans="1:6" s="205" customFormat="1" ht="56.25">
      <c r="A55" s="353" t="s">
        <v>42</v>
      </c>
      <c r="B55" s="6" t="s">
        <v>152</v>
      </c>
      <c r="C55" s="35" t="s">
        <v>124</v>
      </c>
      <c r="D55" s="452">
        <v>3000</v>
      </c>
      <c r="E55" s="452">
        <v>3000</v>
      </c>
      <c r="F55" s="31"/>
    </row>
    <row r="56" spans="1:6" s="226" customFormat="1" ht="18.75">
      <c r="A56" s="77" t="s">
        <v>127</v>
      </c>
      <c r="B56" s="79" t="s">
        <v>126</v>
      </c>
      <c r="C56" s="236" t="s">
        <v>87</v>
      </c>
      <c r="D56" s="461">
        <f>+D57</f>
        <v>2000</v>
      </c>
      <c r="E56" s="461">
        <f>+E57</f>
        <v>2000</v>
      </c>
      <c r="F56" s="99" t="s">
        <v>57</v>
      </c>
    </row>
    <row r="57" spans="1:6" s="138" customFormat="1" ht="18.75">
      <c r="A57" s="60" t="s">
        <v>129</v>
      </c>
      <c r="B57" s="70" t="s">
        <v>128</v>
      </c>
      <c r="C57" s="239" t="s">
        <v>87</v>
      </c>
      <c r="D57" s="459">
        <f>D58</f>
        <v>2000</v>
      </c>
      <c r="E57" s="459">
        <f>E58</f>
        <v>2000</v>
      </c>
      <c r="F57" s="99"/>
    </row>
    <row r="58" spans="1:6" s="138" customFormat="1" ht="18.75">
      <c r="A58" s="100" t="s">
        <v>131</v>
      </c>
      <c r="B58" s="81" t="s">
        <v>128</v>
      </c>
      <c r="C58" s="241" t="s">
        <v>130</v>
      </c>
      <c r="D58" s="462">
        <f>D59</f>
        <v>2000</v>
      </c>
      <c r="E58" s="462">
        <f>E59</f>
        <v>2000</v>
      </c>
      <c r="F58" s="99"/>
    </row>
    <row r="59" spans="1:6" s="138" customFormat="1" ht="18.75">
      <c r="A59" s="232" t="s">
        <v>43</v>
      </c>
      <c r="B59" s="73" t="s">
        <v>128</v>
      </c>
      <c r="C59" s="146" t="s">
        <v>130</v>
      </c>
      <c r="D59" s="463">
        <v>2000</v>
      </c>
      <c r="E59" s="463">
        <v>2000</v>
      </c>
      <c r="F59" s="99"/>
    </row>
    <row r="60" spans="1:6" s="138" customFormat="1" ht="18.75">
      <c r="A60" s="242" t="s">
        <v>133</v>
      </c>
      <c r="B60" s="156" t="s">
        <v>132</v>
      </c>
      <c r="C60" s="157" t="s">
        <v>87</v>
      </c>
      <c r="D60" s="454">
        <v>10000</v>
      </c>
      <c r="E60" s="454">
        <v>10000</v>
      </c>
      <c r="F60" s="99"/>
    </row>
    <row r="61" spans="1:6" s="138" customFormat="1" ht="18.75">
      <c r="A61" s="245" t="s">
        <v>135</v>
      </c>
      <c r="B61" s="247" t="s">
        <v>134</v>
      </c>
      <c r="C61" s="239" t="s">
        <v>87</v>
      </c>
      <c r="D61" s="459" t="s">
        <v>25</v>
      </c>
      <c r="E61" s="459">
        <v>10000</v>
      </c>
      <c r="F61" s="99" t="s">
        <v>56</v>
      </c>
    </row>
    <row r="62" spans="1:252" s="249" customFormat="1" ht="19.5">
      <c r="A62" s="100" t="s">
        <v>90</v>
      </c>
      <c r="B62" s="82" t="s">
        <v>134</v>
      </c>
      <c r="C62" s="151" t="s">
        <v>89</v>
      </c>
      <c r="D62" s="464">
        <f>SUM(D63:D64)</f>
        <v>10000</v>
      </c>
      <c r="E62" s="464">
        <f>SUM(E63:E64)</f>
        <v>10000</v>
      </c>
      <c r="F62" s="285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250"/>
      <c r="EL62" s="250"/>
      <c r="EM62" s="250"/>
      <c r="EN62" s="250"/>
      <c r="EO62" s="250"/>
      <c r="EP62" s="250"/>
      <c r="EQ62" s="250"/>
      <c r="ER62" s="250"/>
      <c r="ES62" s="250"/>
      <c r="ET62" s="250"/>
      <c r="EU62" s="250"/>
      <c r="EV62" s="250"/>
      <c r="EW62" s="250"/>
      <c r="EX62" s="250"/>
      <c r="EY62" s="250"/>
      <c r="EZ62" s="250"/>
      <c r="FA62" s="250"/>
      <c r="FB62" s="250"/>
      <c r="FC62" s="250"/>
      <c r="FD62" s="250"/>
      <c r="FE62" s="250"/>
      <c r="FF62" s="250"/>
      <c r="FG62" s="250"/>
      <c r="FH62" s="250"/>
      <c r="FI62" s="250"/>
      <c r="FJ62" s="250"/>
      <c r="FK62" s="250"/>
      <c r="FL62" s="250"/>
      <c r="FM62" s="250"/>
      <c r="FN62" s="250"/>
      <c r="FO62" s="250"/>
      <c r="FP62" s="250"/>
      <c r="FQ62" s="250"/>
      <c r="FR62" s="250"/>
      <c r="FS62" s="250"/>
      <c r="FT62" s="250"/>
      <c r="FU62" s="250"/>
      <c r="FV62" s="250"/>
      <c r="FW62" s="250"/>
      <c r="FX62" s="250"/>
      <c r="FY62" s="250"/>
      <c r="FZ62" s="250"/>
      <c r="GA62" s="250"/>
      <c r="GB62" s="250"/>
      <c r="GC62" s="250"/>
      <c r="GD62" s="250"/>
      <c r="GE62" s="250"/>
      <c r="GF62" s="250"/>
      <c r="GG62" s="250"/>
      <c r="GH62" s="250"/>
      <c r="GI62" s="250"/>
      <c r="GJ62" s="250"/>
      <c r="GK62" s="250"/>
      <c r="GL62" s="250"/>
      <c r="GM62" s="250"/>
      <c r="GN62" s="250"/>
      <c r="GO62" s="250"/>
      <c r="GP62" s="250"/>
      <c r="GQ62" s="250"/>
      <c r="GR62" s="250"/>
      <c r="GS62" s="250"/>
      <c r="GT62" s="250"/>
      <c r="GU62" s="250"/>
      <c r="GV62" s="250"/>
      <c r="GW62" s="250"/>
      <c r="GX62" s="250"/>
      <c r="GY62" s="250"/>
      <c r="GZ62" s="250"/>
      <c r="HA62" s="250"/>
      <c r="HB62" s="250"/>
      <c r="HC62" s="250"/>
      <c r="HD62" s="250"/>
      <c r="HE62" s="250"/>
      <c r="HF62" s="250"/>
      <c r="HG62" s="250"/>
      <c r="HH62" s="250"/>
      <c r="HI62" s="250"/>
      <c r="HJ62" s="250"/>
      <c r="HK62" s="250"/>
      <c r="HL62" s="250"/>
      <c r="HM62" s="250"/>
      <c r="HN62" s="250"/>
      <c r="HO62" s="250"/>
      <c r="HP62" s="250"/>
      <c r="HQ62" s="250"/>
      <c r="HR62" s="250"/>
      <c r="HS62" s="250"/>
      <c r="HT62" s="250"/>
      <c r="HU62" s="250"/>
      <c r="HV62" s="250"/>
      <c r="HW62" s="250"/>
      <c r="HX62" s="250"/>
      <c r="HY62" s="250"/>
      <c r="HZ62" s="250"/>
      <c r="IA62" s="250"/>
      <c r="IB62" s="250"/>
      <c r="IC62" s="250"/>
      <c r="ID62" s="250"/>
      <c r="IE62" s="250"/>
      <c r="IF62" s="250"/>
      <c r="IG62" s="250"/>
      <c r="IH62" s="250"/>
      <c r="II62" s="250"/>
      <c r="IJ62" s="250"/>
      <c r="IK62" s="250"/>
      <c r="IL62" s="250"/>
      <c r="IM62" s="250"/>
      <c r="IN62" s="250"/>
      <c r="IO62" s="250"/>
      <c r="IP62" s="250"/>
      <c r="IQ62" s="250"/>
      <c r="IR62" s="250"/>
    </row>
    <row r="63" spans="1:252" s="249" customFormat="1" ht="19.5">
      <c r="A63" s="102" t="s">
        <v>43</v>
      </c>
      <c r="B63" s="73" t="s">
        <v>134</v>
      </c>
      <c r="C63" s="146" t="s">
        <v>89</v>
      </c>
      <c r="D63" s="465">
        <v>5000</v>
      </c>
      <c r="E63" s="465">
        <v>5000</v>
      </c>
      <c r="F63" s="285"/>
      <c r="G63" s="251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250"/>
      <c r="DX63" s="250"/>
      <c r="DY63" s="250"/>
      <c r="DZ63" s="250"/>
      <c r="EA63" s="250"/>
      <c r="EB63" s="250"/>
      <c r="EC63" s="250"/>
      <c r="ED63" s="250"/>
      <c r="EE63" s="250"/>
      <c r="EF63" s="250"/>
      <c r="EG63" s="250"/>
      <c r="EH63" s="250"/>
      <c r="EI63" s="250"/>
      <c r="EJ63" s="250"/>
      <c r="EK63" s="250"/>
      <c r="EL63" s="250"/>
      <c r="EM63" s="250"/>
      <c r="EN63" s="250"/>
      <c r="EO63" s="250"/>
      <c r="EP63" s="250"/>
      <c r="EQ63" s="250"/>
      <c r="ER63" s="250"/>
      <c r="ES63" s="250"/>
      <c r="ET63" s="250"/>
      <c r="EU63" s="250"/>
      <c r="EV63" s="250"/>
      <c r="EW63" s="250"/>
      <c r="EX63" s="250"/>
      <c r="EY63" s="250"/>
      <c r="EZ63" s="250"/>
      <c r="FA63" s="250"/>
      <c r="FB63" s="250"/>
      <c r="FC63" s="250"/>
      <c r="FD63" s="250"/>
      <c r="FE63" s="250"/>
      <c r="FF63" s="250"/>
      <c r="FG63" s="250"/>
      <c r="FH63" s="250"/>
      <c r="FI63" s="250"/>
      <c r="FJ63" s="250"/>
      <c r="FK63" s="250"/>
      <c r="FL63" s="250"/>
      <c r="FM63" s="250"/>
      <c r="FN63" s="250"/>
      <c r="FO63" s="250"/>
      <c r="FP63" s="250"/>
      <c r="FQ63" s="250"/>
      <c r="FR63" s="250"/>
      <c r="FS63" s="250"/>
      <c r="FT63" s="250"/>
      <c r="FU63" s="250"/>
      <c r="FV63" s="250"/>
      <c r="FW63" s="250"/>
      <c r="FX63" s="250"/>
      <c r="FY63" s="250"/>
      <c r="FZ63" s="250"/>
      <c r="GA63" s="250"/>
      <c r="GB63" s="250"/>
      <c r="GC63" s="250"/>
      <c r="GD63" s="250"/>
      <c r="GE63" s="250"/>
      <c r="GF63" s="250"/>
      <c r="GG63" s="250"/>
      <c r="GH63" s="250"/>
      <c r="GI63" s="250"/>
      <c r="GJ63" s="250"/>
      <c r="GK63" s="250"/>
      <c r="GL63" s="250"/>
      <c r="GM63" s="250"/>
      <c r="GN63" s="250"/>
      <c r="GO63" s="250"/>
      <c r="GP63" s="250"/>
      <c r="GQ63" s="250"/>
      <c r="GR63" s="250"/>
      <c r="GS63" s="250"/>
      <c r="GT63" s="250"/>
      <c r="GU63" s="250"/>
      <c r="GV63" s="250"/>
      <c r="GW63" s="250"/>
      <c r="GX63" s="250"/>
      <c r="GY63" s="250"/>
      <c r="GZ63" s="250"/>
      <c r="HA63" s="250"/>
      <c r="HB63" s="250"/>
      <c r="HC63" s="250"/>
      <c r="HD63" s="250"/>
      <c r="HE63" s="250"/>
      <c r="HF63" s="250"/>
      <c r="HG63" s="250"/>
      <c r="HH63" s="250"/>
      <c r="HI63" s="250"/>
      <c r="HJ63" s="250"/>
      <c r="HK63" s="250"/>
      <c r="HL63" s="250"/>
      <c r="HM63" s="250"/>
      <c r="HN63" s="250"/>
      <c r="HO63" s="250"/>
      <c r="HP63" s="250"/>
      <c r="HQ63" s="250"/>
      <c r="HR63" s="250"/>
      <c r="HS63" s="250"/>
      <c r="HT63" s="250"/>
      <c r="HU63" s="250"/>
      <c r="HV63" s="250"/>
      <c r="HW63" s="250"/>
      <c r="HX63" s="250"/>
      <c r="HY63" s="250"/>
      <c r="HZ63" s="250"/>
      <c r="IA63" s="250"/>
      <c r="IB63" s="250"/>
      <c r="IC63" s="250"/>
      <c r="ID63" s="250"/>
      <c r="IE63" s="250"/>
      <c r="IF63" s="250"/>
      <c r="IG63" s="250"/>
      <c r="IH63" s="250"/>
      <c r="II63" s="250"/>
      <c r="IJ63" s="250"/>
      <c r="IK63" s="250"/>
      <c r="IL63" s="250"/>
      <c r="IM63" s="250"/>
      <c r="IN63" s="250"/>
      <c r="IO63" s="250"/>
      <c r="IP63" s="250"/>
      <c r="IQ63" s="250"/>
      <c r="IR63" s="250"/>
    </row>
    <row r="64" spans="1:252" s="249" customFormat="1" ht="19.5">
      <c r="A64" s="118" t="s">
        <v>157</v>
      </c>
      <c r="B64" s="73" t="s">
        <v>134</v>
      </c>
      <c r="C64" s="146" t="s">
        <v>156</v>
      </c>
      <c r="D64" s="466">
        <v>5000</v>
      </c>
      <c r="E64" s="466">
        <v>5000</v>
      </c>
      <c r="F64" s="285"/>
      <c r="G64" s="251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250"/>
      <c r="DX64" s="250"/>
      <c r="DY64" s="250"/>
      <c r="DZ64" s="250"/>
      <c r="EA64" s="250"/>
      <c r="EB64" s="250"/>
      <c r="EC64" s="250"/>
      <c r="ED64" s="250"/>
      <c r="EE64" s="250"/>
      <c r="EF64" s="250"/>
      <c r="EG64" s="250"/>
      <c r="EH64" s="250"/>
      <c r="EI64" s="250"/>
      <c r="EJ64" s="250"/>
      <c r="EK64" s="250"/>
      <c r="EL64" s="250"/>
      <c r="EM64" s="250"/>
      <c r="EN64" s="250"/>
      <c r="EO64" s="250"/>
      <c r="EP64" s="250"/>
      <c r="EQ64" s="250"/>
      <c r="ER64" s="250"/>
      <c r="ES64" s="250"/>
      <c r="ET64" s="250"/>
      <c r="EU64" s="250"/>
      <c r="EV64" s="250"/>
      <c r="EW64" s="250"/>
      <c r="EX64" s="250"/>
      <c r="EY64" s="250"/>
      <c r="EZ64" s="250"/>
      <c r="FA64" s="250"/>
      <c r="FB64" s="250"/>
      <c r="FC64" s="250"/>
      <c r="FD64" s="250"/>
      <c r="FE64" s="250"/>
      <c r="FF64" s="250"/>
      <c r="FG64" s="250"/>
      <c r="FH64" s="250"/>
      <c r="FI64" s="250"/>
      <c r="FJ64" s="250"/>
      <c r="FK64" s="250"/>
      <c r="FL64" s="250"/>
      <c r="FM64" s="250"/>
      <c r="FN64" s="250"/>
      <c r="FO64" s="250"/>
      <c r="FP64" s="250"/>
      <c r="FQ64" s="250"/>
      <c r="FR64" s="250"/>
      <c r="FS64" s="250"/>
      <c r="FT64" s="250"/>
      <c r="FU64" s="250"/>
      <c r="FV64" s="250"/>
      <c r="FW64" s="250"/>
      <c r="FX64" s="250"/>
      <c r="FY64" s="250"/>
      <c r="FZ64" s="250"/>
      <c r="GA64" s="250"/>
      <c r="GB64" s="250"/>
      <c r="GC64" s="250"/>
      <c r="GD64" s="250"/>
      <c r="GE64" s="250"/>
      <c r="GF64" s="250"/>
      <c r="GG64" s="250"/>
      <c r="GH64" s="250"/>
      <c r="GI64" s="250"/>
      <c r="GJ64" s="250"/>
      <c r="GK64" s="250"/>
      <c r="GL64" s="250"/>
      <c r="GM64" s="250"/>
      <c r="GN64" s="250"/>
      <c r="GO64" s="250"/>
      <c r="GP64" s="250"/>
      <c r="GQ64" s="250"/>
      <c r="GR64" s="250"/>
      <c r="GS64" s="250"/>
      <c r="GT64" s="250"/>
      <c r="GU64" s="250"/>
      <c r="GV64" s="250"/>
      <c r="GW64" s="250"/>
      <c r="GX64" s="250"/>
      <c r="GY64" s="250"/>
      <c r="GZ64" s="250"/>
      <c r="HA64" s="250"/>
      <c r="HB64" s="250"/>
      <c r="HC64" s="250"/>
      <c r="HD64" s="250"/>
      <c r="HE64" s="250"/>
      <c r="HF64" s="250"/>
      <c r="HG64" s="250"/>
      <c r="HH64" s="250"/>
      <c r="HI64" s="250"/>
      <c r="HJ64" s="250"/>
      <c r="HK64" s="250"/>
      <c r="HL64" s="250"/>
      <c r="HM64" s="250"/>
      <c r="HN64" s="250"/>
      <c r="HO64" s="250"/>
      <c r="HP64" s="250"/>
      <c r="HQ64" s="250"/>
      <c r="HR64" s="250"/>
      <c r="HS64" s="250"/>
      <c r="HT64" s="250"/>
      <c r="HU64" s="250"/>
      <c r="HV64" s="250"/>
      <c r="HW64" s="250"/>
      <c r="HX64" s="250"/>
      <c r="HY64" s="250"/>
      <c r="HZ64" s="250"/>
      <c r="IA64" s="250"/>
      <c r="IB64" s="250"/>
      <c r="IC64" s="250"/>
      <c r="ID64" s="250"/>
      <c r="IE64" s="250"/>
      <c r="IF64" s="250"/>
      <c r="IG64" s="250"/>
      <c r="IH64" s="250"/>
      <c r="II64" s="250"/>
      <c r="IJ64" s="250"/>
      <c r="IK64" s="250"/>
      <c r="IL64" s="250"/>
      <c r="IM64" s="250"/>
      <c r="IN64" s="250"/>
      <c r="IO64" s="250"/>
      <c r="IP64" s="250"/>
      <c r="IQ64" s="250"/>
      <c r="IR64" s="250"/>
    </row>
    <row r="65" spans="1:252" s="249" customFormat="1" ht="19.5">
      <c r="A65" s="118" t="s">
        <v>43</v>
      </c>
      <c r="B65" s="73" t="s">
        <v>155</v>
      </c>
      <c r="C65" s="146" t="s">
        <v>156</v>
      </c>
      <c r="D65" s="466">
        <v>5000</v>
      </c>
      <c r="E65" s="466">
        <v>5000</v>
      </c>
      <c r="F65" s="285"/>
      <c r="G65" s="251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0"/>
      <c r="DG65" s="250"/>
      <c r="DH65" s="250"/>
      <c r="DI65" s="250"/>
      <c r="DJ65" s="250"/>
      <c r="DK65" s="250"/>
      <c r="DL65" s="250"/>
      <c r="DM65" s="250"/>
      <c r="DN65" s="250"/>
      <c r="DO65" s="250"/>
      <c r="DP65" s="250"/>
      <c r="DQ65" s="250"/>
      <c r="DR65" s="250"/>
      <c r="DS65" s="250"/>
      <c r="DT65" s="250"/>
      <c r="DU65" s="250"/>
      <c r="DV65" s="250"/>
      <c r="DW65" s="250"/>
      <c r="DX65" s="250"/>
      <c r="DY65" s="250"/>
      <c r="DZ65" s="250"/>
      <c r="EA65" s="250"/>
      <c r="EB65" s="250"/>
      <c r="EC65" s="250"/>
      <c r="ED65" s="250"/>
      <c r="EE65" s="250"/>
      <c r="EF65" s="250"/>
      <c r="EG65" s="250"/>
      <c r="EH65" s="250"/>
      <c r="EI65" s="250"/>
      <c r="EJ65" s="250"/>
      <c r="EK65" s="250"/>
      <c r="EL65" s="250"/>
      <c r="EM65" s="250"/>
      <c r="EN65" s="250"/>
      <c r="EO65" s="250"/>
      <c r="EP65" s="250"/>
      <c r="EQ65" s="250"/>
      <c r="ER65" s="250"/>
      <c r="ES65" s="250"/>
      <c r="ET65" s="250"/>
      <c r="EU65" s="250"/>
      <c r="EV65" s="250"/>
      <c r="EW65" s="250"/>
      <c r="EX65" s="250"/>
      <c r="EY65" s="250"/>
      <c r="EZ65" s="250"/>
      <c r="FA65" s="250"/>
      <c r="FB65" s="250"/>
      <c r="FC65" s="250"/>
      <c r="FD65" s="250"/>
      <c r="FE65" s="250"/>
      <c r="FF65" s="250"/>
      <c r="FG65" s="250"/>
      <c r="FH65" s="250"/>
      <c r="FI65" s="250"/>
      <c r="FJ65" s="250"/>
      <c r="FK65" s="250"/>
      <c r="FL65" s="250"/>
      <c r="FM65" s="250"/>
      <c r="FN65" s="250"/>
      <c r="FO65" s="250"/>
      <c r="FP65" s="250"/>
      <c r="FQ65" s="250"/>
      <c r="FR65" s="250"/>
      <c r="FS65" s="250"/>
      <c r="FT65" s="250"/>
      <c r="FU65" s="250"/>
      <c r="FV65" s="250"/>
      <c r="FW65" s="250"/>
      <c r="FX65" s="250"/>
      <c r="FY65" s="250"/>
      <c r="FZ65" s="250"/>
      <c r="GA65" s="250"/>
      <c r="GB65" s="250"/>
      <c r="GC65" s="250"/>
      <c r="GD65" s="250"/>
      <c r="GE65" s="250"/>
      <c r="GF65" s="250"/>
      <c r="GG65" s="250"/>
      <c r="GH65" s="250"/>
      <c r="GI65" s="250"/>
      <c r="GJ65" s="250"/>
      <c r="GK65" s="250"/>
      <c r="GL65" s="250"/>
      <c r="GM65" s="250"/>
      <c r="GN65" s="250"/>
      <c r="GO65" s="250"/>
      <c r="GP65" s="250"/>
      <c r="GQ65" s="250"/>
      <c r="GR65" s="250"/>
      <c r="GS65" s="250"/>
      <c r="GT65" s="250"/>
      <c r="GU65" s="250"/>
      <c r="GV65" s="250"/>
      <c r="GW65" s="250"/>
      <c r="GX65" s="250"/>
      <c r="GY65" s="250"/>
      <c r="GZ65" s="250"/>
      <c r="HA65" s="250"/>
      <c r="HB65" s="250"/>
      <c r="HC65" s="250"/>
      <c r="HD65" s="250"/>
      <c r="HE65" s="250"/>
      <c r="HF65" s="250"/>
      <c r="HG65" s="250"/>
      <c r="HH65" s="250"/>
      <c r="HI65" s="250"/>
      <c r="HJ65" s="250"/>
      <c r="HK65" s="250"/>
      <c r="HL65" s="250"/>
      <c r="HM65" s="250"/>
      <c r="HN65" s="250"/>
      <c r="HO65" s="250"/>
      <c r="HP65" s="250"/>
      <c r="HQ65" s="250"/>
      <c r="HR65" s="250"/>
      <c r="HS65" s="250"/>
      <c r="HT65" s="250"/>
      <c r="HU65" s="250"/>
      <c r="HV65" s="250"/>
      <c r="HW65" s="250"/>
      <c r="HX65" s="250"/>
      <c r="HY65" s="250"/>
      <c r="HZ65" s="250"/>
      <c r="IA65" s="250"/>
      <c r="IB65" s="250"/>
      <c r="IC65" s="250"/>
      <c r="ID65" s="250"/>
      <c r="IE65" s="250"/>
      <c r="IF65" s="250"/>
      <c r="IG65" s="250"/>
      <c r="IH65" s="250"/>
      <c r="II65" s="250"/>
      <c r="IJ65" s="250"/>
      <c r="IK65" s="250"/>
      <c r="IL65" s="250"/>
      <c r="IM65" s="250"/>
      <c r="IN65" s="250"/>
      <c r="IO65" s="250"/>
      <c r="IP65" s="250"/>
      <c r="IQ65" s="250"/>
      <c r="IR65" s="250"/>
    </row>
    <row r="66" spans="1:6" s="138" customFormat="1" ht="18.75">
      <c r="A66" s="106" t="s">
        <v>137</v>
      </c>
      <c r="B66" s="253" t="s">
        <v>134</v>
      </c>
      <c r="C66" s="241" t="s">
        <v>136</v>
      </c>
      <c r="D66" s="462">
        <f>SUM(D67:D68)</f>
        <v>70102</v>
      </c>
      <c r="E66" s="462">
        <f>SUM(E67:E68)</f>
        <v>66975</v>
      </c>
      <c r="F66" s="99"/>
    </row>
    <row r="67" spans="1:6" s="138" customFormat="1" ht="39.75" customHeight="1">
      <c r="A67" s="30" t="s">
        <v>42</v>
      </c>
      <c r="B67" s="254" t="s">
        <v>134</v>
      </c>
      <c r="C67" s="255" t="s">
        <v>136</v>
      </c>
      <c r="D67" s="458">
        <v>52000</v>
      </c>
      <c r="E67" s="458">
        <v>52000</v>
      </c>
      <c r="F67" s="99"/>
    </row>
    <row r="68" spans="1:6" s="138" customFormat="1" ht="21.75" customHeight="1">
      <c r="A68" s="32" t="s">
        <v>43</v>
      </c>
      <c r="B68" s="254" t="s">
        <v>134</v>
      </c>
      <c r="C68" s="255" t="s">
        <v>136</v>
      </c>
      <c r="D68" s="458">
        <v>18102</v>
      </c>
      <c r="E68" s="458">
        <v>14975</v>
      </c>
      <c r="F68" s="99"/>
    </row>
    <row r="69" ht="18.75">
      <c r="D69" s="25"/>
    </row>
    <row r="70" ht="18.75">
      <c r="D70" s="25"/>
    </row>
    <row r="71" ht="18.75">
      <c r="D71" s="25"/>
    </row>
    <row r="72" ht="18.75">
      <c r="D72" s="25"/>
    </row>
    <row r="73" ht="18.75">
      <c r="D73" s="25"/>
    </row>
    <row r="74" ht="18.75">
      <c r="D74" s="25"/>
    </row>
    <row r="75" ht="18.75">
      <c r="D75" s="25"/>
    </row>
    <row r="76" ht="18.75">
      <c r="D76" s="25"/>
    </row>
    <row r="77" ht="18.75">
      <c r="D77" s="25"/>
    </row>
    <row r="78" ht="18.75">
      <c r="D78" s="25"/>
    </row>
    <row r="79" ht="18.75">
      <c r="D79" s="25"/>
    </row>
    <row r="80" ht="18.75">
      <c r="D80" s="25"/>
    </row>
    <row r="81" ht="18.75">
      <c r="D81" s="25"/>
    </row>
    <row r="82" ht="18.75">
      <c r="D82" s="25"/>
    </row>
    <row r="83" ht="18.75">
      <c r="D83" s="25"/>
    </row>
    <row r="84" ht="18.75">
      <c r="D84" s="25"/>
    </row>
    <row r="85" ht="18.75">
      <c r="D85" s="25"/>
    </row>
    <row r="86" ht="18.75">
      <c r="D86" s="25"/>
    </row>
    <row r="87" ht="18.75">
      <c r="D87" s="25"/>
    </row>
    <row r="88" ht="18.75">
      <c r="D88" s="25"/>
    </row>
    <row r="112" spans="1:35" s="182" customFormat="1" ht="18.75">
      <c r="A112" s="12"/>
      <c r="B112" s="281"/>
      <c r="C112" s="282"/>
      <c r="D112" s="17"/>
      <c r="E112" s="283"/>
      <c r="F112" s="174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</row>
    <row r="113" spans="1:35" s="182" customFormat="1" ht="18.75">
      <c r="A113" s="12"/>
      <c r="B113" s="281"/>
      <c r="C113" s="282"/>
      <c r="D113" s="17"/>
      <c r="E113" s="283"/>
      <c r="F113" s="174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</row>
    <row r="114" spans="1:35" s="182" customFormat="1" ht="18.75">
      <c r="A114" s="12"/>
      <c r="B114" s="281"/>
      <c r="C114" s="282"/>
      <c r="D114" s="17"/>
      <c r="E114" s="283"/>
      <c r="F114" s="174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</row>
    <row r="115" spans="1:35" s="182" customFormat="1" ht="18.75">
      <c r="A115" s="12"/>
      <c r="B115" s="281"/>
      <c r="C115" s="282"/>
      <c r="D115" s="17"/>
      <c r="E115" s="283"/>
      <c r="F115" s="174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</row>
    <row r="116" spans="1:35" s="182" customFormat="1" ht="18.75">
      <c r="A116" s="12"/>
      <c r="B116" s="281"/>
      <c r="C116" s="282"/>
      <c r="D116" s="17"/>
      <c r="E116" s="283"/>
      <c r="F116" s="174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</row>
    <row r="117" spans="1:35" s="182" customFormat="1" ht="18.75">
      <c r="A117" s="12"/>
      <c r="B117" s="281"/>
      <c r="C117" s="282"/>
      <c r="D117" s="17"/>
      <c r="E117" s="283"/>
      <c r="F117" s="174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</row>
    <row r="118" spans="1:35" s="182" customFormat="1" ht="18.75">
      <c r="A118" s="12"/>
      <c r="B118" s="281"/>
      <c r="C118" s="282"/>
      <c r="D118" s="17"/>
      <c r="E118" s="283"/>
      <c r="F118" s="174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</row>
    <row r="119" spans="1:35" s="182" customFormat="1" ht="18.75">
      <c r="A119" s="12"/>
      <c r="B119" s="281"/>
      <c r="C119" s="282"/>
      <c r="D119" s="17"/>
      <c r="E119" s="283"/>
      <c r="F119" s="174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</row>
    <row r="120" spans="1:35" s="182" customFormat="1" ht="18.75">
      <c r="A120" s="12"/>
      <c r="B120" s="281"/>
      <c r="C120" s="282"/>
      <c r="D120" s="17"/>
      <c r="E120" s="283"/>
      <c r="F120" s="174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</row>
    <row r="121" spans="1:35" s="182" customFormat="1" ht="18.75">
      <c r="A121" s="12"/>
      <c r="B121" s="281"/>
      <c r="C121" s="282"/>
      <c r="D121" s="17"/>
      <c r="E121" s="283"/>
      <c r="F121" s="174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</row>
    <row r="122" spans="1:35" s="182" customFormat="1" ht="18.75">
      <c r="A122" s="12"/>
      <c r="B122" s="281"/>
      <c r="C122" s="282"/>
      <c r="D122" s="17"/>
      <c r="E122" s="283"/>
      <c r="F122" s="174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</row>
    <row r="123" spans="1:35" s="182" customFormat="1" ht="18.75">
      <c r="A123" s="12"/>
      <c r="B123" s="281"/>
      <c r="C123" s="282"/>
      <c r="D123" s="17"/>
      <c r="E123" s="283"/>
      <c r="F123" s="174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</row>
    <row r="124" spans="1:35" s="182" customFormat="1" ht="18.75">
      <c r="A124" s="12"/>
      <c r="B124" s="281"/>
      <c r="C124" s="282"/>
      <c r="D124" s="17"/>
      <c r="E124" s="283"/>
      <c r="F124" s="174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</row>
    <row r="125" spans="1:35" s="182" customFormat="1" ht="18.75">
      <c r="A125" s="12"/>
      <c r="B125" s="281"/>
      <c r="C125" s="282"/>
      <c r="D125" s="17"/>
      <c r="E125" s="283"/>
      <c r="F125" s="174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</row>
    <row r="126" spans="1:35" s="182" customFormat="1" ht="18.75">
      <c r="A126" s="12"/>
      <c r="B126" s="281"/>
      <c r="C126" s="282"/>
      <c r="D126" s="17"/>
      <c r="E126" s="283"/>
      <c r="F126" s="174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</row>
    <row r="127" spans="1:35" s="182" customFormat="1" ht="18.75">
      <c r="A127" s="12"/>
      <c r="B127" s="281"/>
      <c r="C127" s="282"/>
      <c r="D127" s="17"/>
      <c r="E127" s="283"/>
      <c r="F127" s="174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</row>
    <row r="128" spans="1:35" s="182" customFormat="1" ht="18.75">
      <c r="A128" s="12"/>
      <c r="B128" s="281"/>
      <c r="C128" s="282"/>
      <c r="D128" s="17"/>
      <c r="E128" s="283"/>
      <c r="F128" s="174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</row>
    <row r="129" spans="1:35" s="182" customFormat="1" ht="18.75">
      <c r="A129" s="12"/>
      <c r="B129" s="281"/>
      <c r="C129" s="282"/>
      <c r="D129" s="17"/>
      <c r="E129" s="283"/>
      <c r="F129" s="174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</row>
    <row r="130" spans="1:35" s="182" customFormat="1" ht="18.75">
      <c r="A130" s="12"/>
      <c r="B130" s="281"/>
      <c r="C130" s="282"/>
      <c r="D130" s="17"/>
      <c r="E130" s="283"/>
      <c r="F130" s="174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</row>
    <row r="131" spans="1:35" s="182" customFormat="1" ht="18.75">
      <c r="A131" s="12"/>
      <c r="B131" s="281"/>
      <c r="C131" s="282"/>
      <c r="D131" s="17"/>
      <c r="E131" s="283"/>
      <c r="F131" s="174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</row>
    <row r="132" spans="1:35" s="182" customFormat="1" ht="18.75">
      <c r="A132" s="12"/>
      <c r="B132" s="281"/>
      <c r="C132" s="282"/>
      <c r="D132" s="17"/>
      <c r="E132" s="283"/>
      <c r="F132" s="174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</row>
    <row r="133" spans="1:35" s="182" customFormat="1" ht="18.75">
      <c r="A133" s="12"/>
      <c r="B133" s="281"/>
      <c r="C133" s="282"/>
      <c r="D133" s="17"/>
      <c r="E133" s="283"/>
      <c r="F133" s="174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</row>
    <row r="134" spans="1:35" s="182" customFormat="1" ht="18.75">
      <c r="A134" s="12"/>
      <c r="B134" s="281"/>
      <c r="C134" s="282"/>
      <c r="D134" s="17"/>
      <c r="E134" s="283"/>
      <c r="F134" s="174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</row>
    <row r="135" spans="1:35" s="182" customFormat="1" ht="18.75">
      <c r="A135" s="12"/>
      <c r="B135" s="281"/>
      <c r="C135" s="282"/>
      <c r="D135" s="17"/>
      <c r="E135" s="283"/>
      <c r="F135" s="174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</row>
    <row r="136" spans="1:35" s="182" customFormat="1" ht="18.75">
      <c r="A136" s="12"/>
      <c r="B136" s="281"/>
      <c r="C136" s="282"/>
      <c r="D136" s="17"/>
      <c r="E136" s="283"/>
      <c r="F136" s="174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</row>
    <row r="137" spans="1:35" s="182" customFormat="1" ht="18.75">
      <c r="A137" s="12"/>
      <c r="B137" s="281"/>
      <c r="C137" s="282"/>
      <c r="D137" s="17"/>
      <c r="E137" s="283"/>
      <c r="F137" s="174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</row>
    <row r="138" spans="1:35" s="182" customFormat="1" ht="18.75">
      <c r="A138" s="12"/>
      <c r="B138" s="281"/>
      <c r="C138" s="282"/>
      <c r="D138" s="17"/>
      <c r="E138" s="283"/>
      <c r="F138" s="174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</row>
    <row r="139" spans="1:35" s="182" customFormat="1" ht="18.75">
      <c r="A139" s="12"/>
      <c r="B139" s="281"/>
      <c r="C139" s="282"/>
      <c r="D139" s="17"/>
      <c r="E139" s="283"/>
      <c r="F139" s="174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</row>
    <row r="140" spans="1:35" s="182" customFormat="1" ht="18.75">
      <c r="A140" s="12"/>
      <c r="B140" s="281"/>
      <c r="C140" s="282"/>
      <c r="D140" s="17"/>
      <c r="E140" s="283"/>
      <c r="F140" s="174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</row>
    <row r="141" spans="1:35" s="182" customFormat="1" ht="18.75">
      <c r="A141" s="12"/>
      <c r="B141" s="281"/>
      <c r="C141" s="282"/>
      <c r="D141" s="17"/>
      <c r="E141" s="283"/>
      <c r="F141" s="174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</row>
    <row r="142" spans="1:35" s="182" customFormat="1" ht="18.75">
      <c r="A142" s="12"/>
      <c r="B142" s="281"/>
      <c r="C142" s="282"/>
      <c r="D142" s="17"/>
      <c r="E142" s="283"/>
      <c r="F142" s="174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</row>
    <row r="143" spans="1:35" s="182" customFormat="1" ht="18.75">
      <c r="A143" s="12"/>
      <c r="B143" s="281"/>
      <c r="C143" s="282"/>
      <c r="D143" s="17"/>
      <c r="E143" s="283"/>
      <c r="F143" s="174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</row>
    <row r="144" spans="1:35" s="182" customFormat="1" ht="18.75">
      <c r="A144" s="12"/>
      <c r="B144" s="281"/>
      <c r="C144" s="282"/>
      <c r="D144" s="17"/>
      <c r="E144" s="283"/>
      <c r="F144" s="174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</row>
    <row r="145" spans="1:35" s="182" customFormat="1" ht="18.75">
      <c r="A145" s="12"/>
      <c r="B145" s="281"/>
      <c r="C145" s="282"/>
      <c r="D145" s="17"/>
      <c r="E145" s="283"/>
      <c r="F145" s="174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</row>
    <row r="146" spans="1:35" s="182" customFormat="1" ht="18.75">
      <c r="A146" s="12"/>
      <c r="B146" s="281"/>
      <c r="C146" s="282"/>
      <c r="D146" s="17"/>
      <c r="E146" s="283"/>
      <c r="F146" s="174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</row>
    <row r="147" spans="1:35" s="182" customFormat="1" ht="18.75">
      <c r="A147" s="12"/>
      <c r="B147" s="281"/>
      <c r="C147" s="282"/>
      <c r="D147" s="17"/>
      <c r="E147" s="283"/>
      <c r="F147" s="174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</row>
    <row r="148" spans="1:35" s="182" customFormat="1" ht="18.75">
      <c r="A148" s="12"/>
      <c r="B148" s="281"/>
      <c r="C148" s="282"/>
      <c r="D148" s="17"/>
      <c r="E148" s="283"/>
      <c r="F148" s="174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</row>
  </sheetData>
  <sheetProtection/>
  <mergeCells count="6">
    <mergeCell ref="A6:E6"/>
    <mergeCell ref="A1:E1"/>
    <mergeCell ref="A2:E2"/>
    <mergeCell ref="A3:E3"/>
    <mergeCell ref="A4:E4"/>
    <mergeCell ref="A5:E5"/>
  </mergeCells>
  <printOptions/>
  <pageMargins left="0.7" right="0.2" top="0.4" bottom="0.31" header="0.3" footer="0.23"/>
  <pageSetup blackAndWhite="1" fitToHeight="6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5" sqref="A5:C5"/>
    </sheetView>
  </sheetViews>
  <sheetFormatPr defaultColWidth="9.140625" defaultRowHeight="15"/>
  <cols>
    <col min="1" max="1" width="9.140625" style="304" customWidth="1"/>
    <col min="2" max="2" width="80.00390625" style="304" customWidth="1"/>
    <col min="3" max="3" width="14.421875" style="309" customWidth="1"/>
    <col min="4" max="16384" width="9.140625" style="304" customWidth="1"/>
  </cols>
  <sheetData>
    <row r="1" spans="1:7" s="287" customFormat="1" ht="15.75" customHeight="1">
      <c r="A1" s="497" t="s">
        <v>15</v>
      </c>
      <c r="B1" s="497"/>
      <c r="C1" s="497"/>
      <c r="D1" s="298"/>
      <c r="E1" s="298"/>
      <c r="F1" s="298"/>
      <c r="G1" s="298"/>
    </row>
    <row r="2" spans="1:7" s="287" customFormat="1" ht="15.75" customHeight="1">
      <c r="A2" s="497" t="s">
        <v>213</v>
      </c>
      <c r="B2" s="497"/>
      <c r="C2" s="497"/>
      <c r="D2" s="298"/>
      <c r="E2" s="298"/>
      <c r="F2" s="298"/>
      <c r="G2" s="298"/>
    </row>
    <row r="3" spans="1:7" s="287" customFormat="1" ht="15.75" customHeight="1">
      <c r="A3" s="497" t="s">
        <v>212</v>
      </c>
      <c r="B3" s="497"/>
      <c r="C3" s="497"/>
      <c r="D3" s="298"/>
      <c r="E3" s="298"/>
      <c r="F3" s="298"/>
      <c r="G3" s="298"/>
    </row>
    <row r="4" spans="1:7" s="288" customFormat="1" ht="16.5" customHeight="1">
      <c r="A4" s="496" t="s">
        <v>211</v>
      </c>
      <c r="B4" s="496"/>
      <c r="C4" s="496"/>
      <c r="D4" s="299"/>
      <c r="E4" s="299"/>
      <c r="F4" s="299"/>
      <c r="G4" s="299"/>
    </row>
    <row r="5" spans="1:7" s="288" customFormat="1" ht="16.5" customHeight="1">
      <c r="A5" s="496" t="s">
        <v>82</v>
      </c>
      <c r="B5" s="496"/>
      <c r="C5" s="496"/>
      <c r="D5" s="299"/>
      <c r="E5" s="299"/>
      <c r="F5" s="299"/>
      <c r="G5" s="299"/>
    </row>
    <row r="6" spans="2:3" ht="15">
      <c r="B6" s="305"/>
      <c r="C6" s="306"/>
    </row>
    <row r="8" spans="1:3" ht="27" customHeight="1">
      <c r="A8" s="501" t="s">
        <v>184</v>
      </c>
      <c r="B8" s="501"/>
      <c r="C8" s="501"/>
    </row>
    <row r="9" spans="1:3" ht="14.25" customHeight="1">
      <c r="A9" s="502" t="s">
        <v>160</v>
      </c>
      <c r="B9" s="502"/>
      <c r="C9" s="502"/>
    </row>
    <row r="10" spans="1:2" ht="18.75">
      <c r="A10" s="307"/>
      <c r="B10" s="308"/>
    </row>
    <row r="11" spans="1:2" ht="15.75">
      <c r="A11" s="307"/>
      <c r="B11" s="310"/>
    </row>
    <row r="12" ht="18.75">
      <c r="B12" s="311" t="s">
        <v>1</v>
      </c>
    </row>
    <row r="13" spans="1:3" ht="15.75">
      <c r="A13" s="312"/>
      <c r="C13" s="313" t="s">
        <v>148</v>
      </c>
    </row>
    <row r="14" spans="1:3" ht="63" customHeight="1">
      <c r="A14" s="314" t="s">
        <v>2</v>
      </c>
      <c r="B14" s="314" t="s">
        <v>3</v>
      </c>
      <c r="C14" s="319" t="s">
        <v>11</v>
      </c>
    </row>
    <row r="15" spans="1:3" ht="15.75">
      <c r="A15" s="314">
        <v>1</v>
      </c>
      <c r="B15" s="315" t="s">
        <v>4</v>
      </c>
      <c r="C15" s="318" t="s">
        <v>5</v>
      </c>
    </row>
    <row r="16" spans="1:3" ht="31.5">
      <c r="A16" s="314">
        <v>2</v>
      </c>
      <c r="B16" s="315" t="s">
        <v>6</v>
      </c>
      <c r="C16" s="318"/>
    </row>
    <row r="17" spans="1:3" ht="15.75">
      <c r="A17" s="314">
        <v>3</v>
      </c>
      <c r="B17" s="315" t="s">
        <v>7</v>
      </c>
      <c r="C17" s="318"/>
    </row>
    <row r="18" spans="1:3" ht="15.75">
      <c r="A18" s="314"/>
      <c r="B18" s="315" t="s">
        <v>8</v>
      </c>
      <c r="C18" s="316">
        <f>+C16+C17</f>
        <v>0</v>
      </c>
    </row>
    <row r="19" ht="15.75">
      <c r="A19" s="312"/>
    </row>
    <row r="20" ht="15.75">
      <c r="A20" s="312"/>
    </row>
    <row r="21" spans="1:2" ht="18.75">
      <c r="A21" s="312"/>
      <c r="B21" s="311" t="s">
        <v>9</v>
      </c>
    </row>
    <row r="22" ht="18.75">
      <c r="A22" s="311"/>
    </row>
    <row r="23" ht="15.75">
      <c r="A23" s="312"/>
    </row>
    <row r="24" spans="1:3" ht="69" customHeight="1">
      <c r="A24" s="314" t="s">
        <v>2</v>
      </c>
      <c r="B24" s="314" t="s">
        <v>3</v>
      </c>
      <c r="C24" s="319" t="s">
        <v>12</v>
      </c>
    </row>
    <row r="25" spans="1:3" ht="15.75">
      <c r="A25" s="314">
        <v>1</v>
      </c>
      <c r="B25" s="315" t="s">
        <v>4</v>
      </c>
      <c r="C25" s="318"/>
    </row>
    <row r="26" spans="1:3" ht="31.5">
      <c r="A26" s="314">
        <v>2</v>
      </c>
      <c r="B26" s="315" t="s">
        <v>6</v>
      </c>
      <c r="C26" s="318"/>
    </row>
    <row r="27" spans="1:3" ht="15.75">
      <c r="A27" s="314">
        <v>3</v>
      </c>
      <c r="B27" s="315" t="s">
        <v>7</v>
      </c>
      <c r="C27" s="318"/>
    </row>
    <row r="28" spans="1:3" ht="15.75">
      <c r="A28" s="314"/>
      <c r="B28" s="315" t="s">
        <v>8</v>
      </c>
      <c r="C28" s="316">
        <f>+C26</f>
        <v>0</v>
      </c>
    </row>
    <row r="29" ht="15.75">
      <c r="A29" s="317"/>
    </row>
  </sheetData>
  <sheetProtection/>
  <mergeCells count="7">
    <mergeCell ref="A8:C8"/>
    <mergeCell ref="A9:C9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.140625" style="304" customWidth="1"/>
    <col min="2" max="2" width="65.00390625" style="304" customWidth="1"/>
    <col min="3" max="3" width="15.28125" style="304" customWidth="1"/>
    <col min="4" max="4" width="12.28125" style="309" customWidth="1"/>
    <col min="5" max="16384" width="9.140625" style="304" customWidth="1"/>
  </cols>
  <sheetData>
    <row r="1" spans="1:8" s="287" customFormat="1" ht="15.75" customHeight="1">
      <c r="A1" s="497" t="s">
        <v>16</v>
      </c>
      <c r="B1" s="497"/>
      <c r="C1" s="497"/>
      <c r="D1" s="497"/>
      <c r="E1" s="298"/>
      <c r="F1" s="298"/>
      <c r="G1" s="298"/>
      <c r="H1" s="298"/>
    </row>
    <row r="2" spans="1:8" s="287" customFormat="1" ht="15.75" customHeight="1">
      <c r="A2" s="497" t="s">
        <v>213</v>
      </c>
      <c r="B2" s="497"/>
      <c r="C2" s="497"/>
      <c r="D2" s="497"/>
      <c r="E2" s="298"/>
      <c r="F2" s="298"/>
      <c r="G2" s="298"/>
      <c r="H2" s="298"/>
    </row>
    <row r="3" spans="1:8" s="287" customFormat="1" ht="15.75" customHeight="1">
      <c r="A3" s="497" t="s">
        <v>212</v>
      </c>
      <c r="B3" s="497"/>
      <c r="C3" s="497"/>
      <c r="D3" s="497"/>
      <c r="E3" s="298"/>
      <c r="F3" s="298"/>
      <c r="G3" s="298"/>
      <c r="H3" s="298"/>
    </row>
    <row r="4" spans="1:8" s="288" customFormat="1" ht="16.5" customHeight="1">
      <c r="A4" s="496" t="s">
        <v>165</v>
      </c>
      <c r="B4" s="496"/>
      <c r="C4" s="496"/>
      <c r="D4" s="496"/>
      <c r="E4" s="299"/>
      <c r="F4" s="299"/>
      <c r="G4" s="299"/>
      <c r="H4" s="299"/>
    </row>
    <row r="5" spans="1:8" s="288" customFormat="1" ht="16.5" customHeight="1">
      <c r="A5" s="496" t="s">
        <v>82</v>
      </c>
      <c r="B5" s="496"/>
      <c r="C5" s="496"/>
      <c r="D5" s="496"/>
      <c r="E5" s="299"/>
      <c r="F5" s="299"/>
      <c r="G5" s="299"/>
      <c r="H5" s="299"/>
    </row>
    <row r="6" spans="2:4" ht="15">
      <c r="B6" s="305"/>
      <c r="C6" s="305"/>
      <c r="D6" s="306"/>
    </row>
    <row r="8" spans="1:4" ht="27" customHeight="1">
      <c r="A8" s="501" t="s">
        <v>184</v>
      </c>
      <c r="B8" s="501"/>
      <c r="C8" s="501"/>
      <c r="D8" s="501"/>
    </row>
    <row r="9" spans="1:4" ht="18.75">
      <c r="A9" s="502" t="s">
        <v>221</v>
      </c>
      <c r="B9" s="502"/>
      <c r="C9" s="502"/>
      <c r="D9" s="502"/>
    </row>
    <row r="10" spans="1:3" ht="18.75">
      <c r="A10" s="307"/>
      <c r="B10" s="308"/>
      <c r="C10" s="308"/>
    </row>
    <row r="11" spans="1:3" ht="15.75">
      <c r="A11" s="307"/>
      <c r="B11" s="310"/>
      <c r="C11" s="310"/>
    </row>
    <row r="12" spans="2:3" ht="18.75">
      <c r="B12" s="311" t="s">
        <v>1</v>
      </c>
      <c r="C12" s="311"/>
    </row>
    <row r="13" spans="1:4" ht="15.75">
      <c r="A13" s="312"/>
      <c r="D13" s="313" t="s">
        <v>148</v>
      </c>
    </row>
    <row r="14" spans="1:4" ht="63" customHeight="1">
      <c r="A14" s="314" t="s">
        <v>2</v>
      </c>
      <c r="B14" s="314" t="s">
        <v>3</v>
      </c>
      <c r="C14" s="319" t="s">
        <v>13</v>
      </c>
      <c r="D14" s="319" t="s">
        <v>14</v>
      </c>
    </row>
    <row r="15" spans="1:4" ht="15.75">
      <c r="A15" s="314">
        <v>1</v>
      </c>
      <c r="B15" s="315" t="s">
        <v>4</v>
      </c>
      <c r="C15" s="315"/>
      <c r="D15" s="318" t="s">
        <v>5</v>
      </c>
    </row>
    <row r="16" spans="1:4" ht="31.5">
      <c r="A16" s="314">
        <v>2</v>
      </c>
      <c r="B16" s="315" t="s">
        <v>6</v>
      </c>
      <c r="C16" s="315"/>
      <c r="D16" s="318"/>
    </row>
    <row r="17" spans="1:4" ht="15.75">
      <c r="A17" s="314">
        <v>3</v>
      </c>
      <c r="B17" s="315" t="s">
        <v>7</v>
      </c>
      <c r="C17" s="315"/>
      <c r="D17" s="318"/>
    </row>
    <row r="18" spans="1:4" ht="15.75">
      <c r="A18" s="314"/>
      <c r="B18" s="315" t="s">
        <v>8</v>
      </c>
      <c r="C18" s="316">
        <f>+C16+C17</f>
        <v>0</v>
      </c>
      <c r="D18" s="316">
        <f>+D16+D17</f>
        <v>0</v>
      </c>
    </row>
    <row r="19" ht="15.75">
      <c r="A19" s="312"/>
    </row>
    <row r="20" ht="15.75">
      <c r="A20" s="312"/>
    </row>
    <row r="21" spans="1:3" ht="18.75">
      <c r="A21" s="312"/>
      <c r="B21" s="311" t="s">
        <v>9</v>
      </c>
      <c r="C21" s="311"/>
    </row>
    <row r="22" ht="18.75">
      <c r="A22" s="311"/>
    </row>
    <row r="23" ht="15.75">
      <c r="A23" s="312"/>
    </row>
    <row r="24" spans="1:4" ht="63" customHeight="1">
      <c r="A24" s="314" t="s">
        <v>2</v>
      </c>
      <c r="B24" s="314" t="s">
        <v>3</v>
      </c>
      <c r="C24" s="319" t="s">
        <v>13</v>
      </c>
      <c r="D24" s="319" t="s">
        <v>14</v>
      </c>
    </row>
    <row r="25" spans="1:4" ht="15.75">
      <c r="A25" s="314">
        <v>1</v>
      </c>
      <c r="B25" s="315" t="s">
        <v>4</v>
      </c>
      <c r="C25" s="315"/>
      <c r="D25" s="318"/>
    </row>
    <row r="26" spans="1:4" ht="31.5">
      <c r="A26" s="314">
        <v>2</v>
      </c>
      <c r="B26" s="315" t="s">
        <v>6</v>
      </c>
      <c r="C26" s="315"/>
      <c r="D26" s="318"/>
    </row>
    <row r="27" spans="1:4" ht="15.75">
      <c r="A27" s="314">
        <v>3</v>
      </c>
      <c r="B27" s="315" t="s">
        <v>7</v>
      </c>
      <c r="C27" s="315"/>
      <c r="D27" s="318"/>
    </row>
    <row r="28" spans="1:4" ht="15.75">
      <c r="A28" s="314"/>
      <c r="B28" s="315" t="s">
        <v>8</v>
      </c>
      <c r="C28" s="316">
        <f>+C26</f>
        <v>0</v>
      </c>
      <c r="D28" s="316">
        <f>+D26</f>
        <v>0</v>
      </c>
    </row>
    <row r="29" ht="15.75">
      <c r="A29" s="317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140625" style="304" customWidth="1"/>
    <col min="2" max="2" width="16.00390625" style="304" customWidth="1"/>
    <col min="3" max="3" width="16.7109375" style="304" customWidth="1"/>
    <col min="4" max="4" width="16.140625" style="304" customWidth="1"/>
    <col min="5" max="5" width="15.57421875" style="304" customWidth="1"/>
    <col min="6" max="6" width="14.28125" style="304" customWidth="1"/>
    <col min="7" max="7" width="17.421875" style="304" customWidth="1"/>
    <col min="8" max="16384" width="9.140625" style="304" customWidth="1"/>
  </cols>
  <sheetData>
    <row r="1" spans="1:8" s="287" customFormat="1" ht="15.75" customHeight="1">
      <c r="A1" s="497" t="s">
        <v>28</v>
      </c>
      <c r="B1" s="497"/>
      <c r="C1" s="497"/>
      <c r="D1" s="497"/>
      <c r="E1" s="497"/>
      <c r="F1" s="497"/>
      <c r="G1" s="497"/>
      <c r="H1" s="298"/>
    </row>
    <row r="2" spans="1:8" s="287" customFormat="1" ht="15.75" customHeight="1">
      <c r="A2" s="497" t="s">
        <v>213</v>
      </c>
      <c r="B2" s="497"/>
      <c r="C2" s="497"/>
      <c r="D2" s="497"/>
      <c r="E2" s="497"/>
      <c r="F2" s="497"/>
      <c r="G2" s="497"/>
      <c r="H2" s="298"/>
    </row>
    <row r="3" spans="1:8" s="287" customFormat="1" ht="15.75" customHeight="1">
      <c r="A3" s="497" t="s">
        <v>212</v>
      </c>
      <c r="B3" s="497"/>
      <c r="C3" s="497"/>
      <c r="D3" s="497"/>
      <c r="E3" s="497"/>
      <c r="F3" s="497"/>
      <c r="G3" s="497"/>
      <c r="H3" s="298"/>
    </row>
    <row r="4" spans="1:8" s="288" customFormat="1" ht="16.5" customHeight="1">
      <c r="A4" s="496" t="s">
        <v>185</v>
      </c>
      <c r="B4" s="496"/>
      <c r="C4" s="496"/>
      <c r="D4" s="496"/>
      <c r="E4" s="496"/>
      <c r="F4" s="496"/>
      <c r="G4" s="496"/>
      <c r="H4" s="299"/>
    </row>
    <row r="5" spans="1:8" s="288" customFormat="1" ht="16.5" customHeight="1">
      <c r="A5" s="496" t="s">
        <v>82</v>
      </c>
      <c r="B5" s="496"/>
      <c r="C5" s="496"/>
      <c r="D5" s="496"/>
      <c r="E5" s="496"/>
      <c r="F5" s="496"/>
      <c r="G5" s="496"/>
      <c r="H5" s="299"/>
    </row>
    <row r="8" spans="1:6" ht="18.75">
      <c r="A8" s="307"/>
      <c r="B8" s="502" t="s">
        <v>17</v>
      </c>
      <c r="C8" s="502"/>
      <c r="D8" s="502"/>
      <c r="E8" s="502"/>
      <c r="F8" s="502"/>
    </row>
    <row r="9" spans="1:7" ht="18.75">
      <c r="A9" s="501" t="s">
        <v>186</v>
      </c>
      <c r="B9" s="501"/>
      <c r="C9" s="501"/>
      <c r="D9" s="501"/>
      <c r="E9" s="501"/>
      <c r="F9" s="501"/>
      <c r="G9" s="501"/>
    </row>
    <row r="10" ht="15.75">
      <c r="A10" s="320"/>
    </row>
    <row r="11" spans="1:7" ht="33" customHeight="1">
      <c r="A11" s="512" t="s">
        <v>222</v>
      </c>
      <c r="B11" s="512"/>
      <c r="C11" s="512"/>
      <c r="D11" s="512"/>
      <c r="E11" s="512"/>
      <c r="F11" s="512"/>
      <c r="G11" s="512"/>
    </row>
    <row r="12" ht="15.75">
      <c r="A12" s="317"/>
    </row>
    <row r="13" spans="1:7" ht="45">
      <c r="A13" s="321"/>
      <c r="B13" s="322" t="s">
        <v>18</v>
      </c>
      <c r="C13" s="322" t="s">
        <v>19</v>
      </c>
      <c r="D13" s="322" t="s">
        <v>20</v>
      </c>
      <c r="E13" s="322" t="s">
        <v>21</v>
      </c>
      <c r="F13" s="322" t="s">
        <v>22</v>
      </c>
      <c r="G13" s="322" t="s">
        <v>23</v>
      </c>
    </row>
    <row r="14" spans="1:7" ht="15">
      <c r="A14" s="322">
        <v>1</v>
      </c>
      <c r="B14" s="322">
        <v>2</v>
      </c>
      <c r="C14" s="322">
        <v>3</v>
      </c>
      <c r="D14" s="322">
        <v>4</v>
      </c>
      <c r="E14" s="322">
        <v>5</v>
      </c>
      <c r="F14" s="322">
        <v>6</v>
      </c>
      <c r="G14" s="322">
        <v>7</v>
      </c>
    </row>
    <row r="15" spans="1:7" ht="15">
      <c r="A15" s="322"/>
      <c r="B15" s="322" t="s">
        <v>5</v>
      </c>
      <c r="C15" s="322" t="s">
        <v>5</v>
      </c>
      <c r="D15" s="322">
        <v>0</v>
      </c>
      <c r="E15" s="322" t="s">
        <v>5</v>
      </c>
      <c r="F15" s="322" t="s">
        <v>5</v>
      </c>
      <c r="G15" s="322" t="s">
        <v>5</v>
      </c>
    </row>
    <row r="16" ht="15.75">
      <c r="A16" s="317"/>
    </row>
    <row r="17" spans="1:7" ht="15.75">
      <c r="A17" s="507" t="s">
        <v>24</v>
      </c>
      <c r="B17" s="507"/>
      <c r="C17" s="507"/>
      <c r="D17" s="507"/>
      <c r="E17" s="507"/>
      <c r="F17" s="507"/>
      <c r="G17" s="507"/>
    </row>
    <row r="18" spans="1:7" ht="15.75">
      <c r="A18" s="508" t="s">
        <v>187</v>
      </c>
      <c r="B18" s="508"/>
      <c r="C18" s="508"/>
      <c r="D18" s="508"/>
      <c r="E18" s="508"/>
      <c r="F18" s="508"/>
      <c r="G18" s="508"/>
    </row>
    <row r="19" ht="15.75">
      <c r="A19" s="323" t="s">
        <v>25</v>
      </c>
    </row>
    <row r="20" spans="1:7" ht="39.75" customHeight="1">
      <c r="A20" s="503" t="s">
        <v>188</v>
      </c>
      <c r="B20" s="503"/>
      <c r="C20" s="503"/>
      <c r="D20" s="509" t="s">
        <v>27</v>
      </c>
      <c r="E20" s="510"/>
      <c r="F20" s="510"/>
      <c r="G20" s="511"/>
    </row>
    <row r="21" spans="1:7" ht="23.25" customHeight="1">
      <c r="A21" s="503" t="s">
        <v>26</v>
      </c>
      <c r="B21" s="503"/>
      <c r="C21" s="503"/>
      <c r="D21" s="504">
        <v>0</v>
      </c>
      <c r="E21" s="505"/>
      <c r="F21" s="505"/>
      <c r="G21" s="506"/>
    </row>
    <row r="22" spans="1:4" ht="15.75">
      <c r="A22" s="323"/>
      <c r="D22" s="324"/>
    </row>
  </sheetData>
  <sheetProtection/>
  <mergeCells count="14">
    <mergeCell ref="A1:G1"/>
    <mergeCell ref="A2:G2"/>
    <mergeCell ref="A3:G3"/>
    <mergeCell ref="A4:G4"/>
    <mergeCell ref="A5:G5"/>
    <mergeCell ref="A21:C21"/>
    <mergeCell ref="D21:G21"/>
    <mergeCell ref="B8:F8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2014-12-26T08:01:46Z</cp:lastPrinted>
  <dcterms:created xsi:type="dcterms:W3CDTF">2014-10-25T07:35:49Z</dcterms:created>
  <dcterms:modified xsi:type="dcterms:W3CDTF">2014-12-29T08:07:53Z</dcterms:modified>
  <cp:category/>
  <cp:version/>
  <cp:contentType/>
  <cp:contentStatus/>
</cp:coreProperties>
</file>